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1" i="1"/>
  <c r="E76"/>
  <c r="F76"/>
  <c r="G76"/>
  <c r="H76"/>
  <c r="I76"/>
  <c r="J76"/>
  <c r="K76"/>
  <c r="L76"/>
  <c r="M76"/>
  <c r="N76"/>
  <c r="O76"/>
  <c r="D76"/>
  <c r="E151"/>
  <c r="F151"/>
  <c r="G151"/>
  <c r="H151"/>
  <c r="I151"/>
  <c r="J151"/>
  <c r="K151"/>
  <c r="L151"/>
  <c r="M151"/>
  <c r="N151"/>
  <c r="O151"/>
  <c r="E42" l="1"/>
  <c r="F42"/>
  <c r="G42"/>
  <c r="H42"/>
  <c r="I42"/>
  <c r="J42"/>
  <c r="K42"/>
  <c r="L42"/>
  <c r="M42"/>
  <c r="N42"/>
  <c r="O42"/>
  <c r="D42"/>
  <c r="E213" l="1"/>
  <c r="F213"/>
  <c r="G213"/>
  <c r="H213"/>
  <c r="I213"/>
  <c r="J213"/>
  <c r="K213"/>
  <c r="L213"/>
  <c r="M213"/>
  <c r="N213"/>
  <c r="O213"/>
  <c r="D213"/>
  <c r="E204"/>
  <c r="E214" s="1"/>
  <c r="F204"/>
  <c r="F214" s="1"/>
  <c r="G204"/>
  <c r="G214" s="1"/>
  <c r="H204"/>
  <c r="H214" s="1"/>
  <c r="I204"/>
  <c r="I214" s="1"/>
  <c r="J204"/>
  <c r="J214" s="1"/>
  <c r="K204"/>
  <c r="K214" s="1"/>
  <c r="L204"/>
  <c r="L214" s="1"/>
  <c r="M204"/>
  <c r="M214" s="1"/>
  <c r="N204"/>
  <c r="N214" s="1"/>
  <c r="O204"/>
  <c r="O214" s="1"/>
  <c r="D204"/>
  <c r="D214" s="1"/>
  <c r="E192"/>
  <c r="F192"/>
  <c r="G192"/>
  <c r="H192"/>
  <c r="I192"/>
  <c r="J192"/>
  <c r="K192"/>
  <c r="L192"/>
  <c r="M192"/>
  <c r="N192"/>
  <c r="O192"/>
  <c r="D192"/>
  <c r="E184"/>
  <c r="E193" s="1"/>
  <c r="F184"/>
  <c r="G184"/>
  <c r="G193" s="1"/>
  <c r="H184"/>
  <c r="H193" s="1"/>
  <c r="I184"/>
  <c r="I193" s="1"/>
  <c r="J184"/>
  <c r="J193" s="1"/>
  <c r="K184"/>
  <c r="K193" s="1"/>
  <c r="L184"/>
  <c r="L193" s="1"/>
  <c r="M184"/>
  <c r="M193" s="1"/>
  <c r="N184"/>
  <c r="N193" s="1"/>
  <c r="O184"/>
  <c r="O193" s="1"/>
  <c r="D184"/>
  <c r="E172"/>
  <c r="F172"/>
  <c r="G172"/>
  <c r="H172"/>
  <c r="I172"/>
  <c r="J172"/>
  <c r="K172"/>
  <c r="L172"/>
  <c r="M172"/>
  <c r="N172"/>
  <c r="O172"/>
  <c r="D172"/>
  <c r="E163"/>
  <c r="F163"/>
  <c r="G163"/>
  <c r="H163"/>
  <c r="I163"/>
  <c r="J163"/>
  <c r="K163"/>
  <c r="L163"/>
  <c r="M163"/>
  <c r="N163"/>
  <c r="O163"/>
  <c r="D163"/>
  <c r="D173" s="1"/>
  <c r="E141"/>
  <c r="F141"/>
  <c r="G141"/>
  <c r="H141"/>
  <c r="I141"/>
  <c r="J141"/>
  <c r="K141"/>
  <c r="L141"/>
  <c r="M141"/>
  <c r="N141"/>
  <c r="O141"/>
  <c r="D141"/>
  <c r="D152" s="1"/>
  <c r="E129"/>
  <c r="F129"/>
  <c r="G129"/>
  <c r="H129"/>
  <c r="I129"/>
  <c r="J129"/>
  <c r="K129"/>
  <c r="L129"/>
  <c r="M129"/>
  <c r="N129"/>
  <c r="O129"/>
  <c r="D129"/>
  <c r="E120"/>
  <c r="E130" s="1"/>
  <c r="F120"/>
  <c r="F130" s="1"/>
  <c r="G120"/>
  <c r="G130" s="1"/>
  <c r="H120"/>
  <c r="H130" s="1"/>
  <c r="I120"/>
  <c r="I130" s="1"/>
  <c r="J120"/>
  <c r="J130" s="1"/>
  <c r="K120"/>
  <c r="K130" s="1"/>
  <c r="L120"/>
  <c r="L130" s="1"/>
  <c r="M120"/>
  <c r="M130" s="1"/>
  <c r="N120"/>
  <c r="N130" s="1"/>
  <c r="O120"/>
  <c r="O130" s="1"/>
  <c r="D120"/>
  <c r="D130" s="1"/>
  <c r="E107"/>
  <c r="F107"/>
  <c r="G107"/>
  <c r="H107"/>
  <c r="I107"/>
  <c r="J107"/>
  <c r="K107"/>
  <c r="L107"/>
  <c r="M107"/>
  <c r="N107"/>
  <c r="O107"/>
  <c r="D107"/>
  <c r="E98"/>
  <c r="F98"/>
  <c r="G98"/>
  <c r="H98"/>
  <c r="I98"/>
  <c r="J98"/>
  <c r="K98"/>
  <c r="L98"/>
  <c r="M98"/>
  <c r="N98"/>
  <c r="O98"/>
  <c r="D98"/>
  <c r="D108" s="1"/>
  <c r="E85"/>
  <c r="F85"/>
  <c r="G85"/>
  <c r="H85"/>
  <c r="I85"/>
  <c r="J85"/>
  <c r="K85"/>
  <c r="L85"/>
  <c r="M85"/>
  <c r="N85"/>
  <c r="O85"/>
  <c r="D85"/>
  <c r="F86"/>
  <c r="G86"/>
  <c r="I86"/>
  <c r="J86"/>
  <c r="K86"/>
  <c r="M86"/>
  <c r="E63"/>
  <c r="F63"/>
  <c r="G63"/>
  <c r="H63"/>
  <c r="I63"/>
  <c r="J63"/>
  <c r="K63"/>
  <c r="L63"/>
  <c r="M63"/>
  <c r="N63"/>
  <c r="O63"/>
  <c r="D63"/>
  <c r="E55"/>
  <c r="E64" s="1"/>
  <c r="F55"/>
  <c r="G55"/>
  <c r="G64" s="1"/>
  <c r="H55"/>
  <c r="I55"/>
  <c r="I64" s="1"/>
  <c r="J55"/>
  <c r="J64" s="1"/>
  <c r="K55"/>
  <c r="K64" s="1"/>
  <c r="L55"/>
  <c r="L64" s="1"/>
  <c r="M55"/>
  <c r="M64" s="1"/>
  <c r="N55"/>
  <c r="O55"/>
  <c r="D55"/>
  <c r="E33"/>
  <c r="E43" s="1"/>
  <c r="F33"/>
  <c r="G33"/>
  <c r="H33"/>
  <c r="I33"/>
  <c r="I43" s="1"/>
  <c r="J33"/>
  <c r="K33"/>
  <c r="L33"/>
  <c r="M33"/>
  <c r="N33"/>
  <c r="O33"/>
  <c r="D33"/>
  <c r="E22"/>
  <c r="F22"/>
  <c r="G22"/>
  <c r="H22"/>
  <c r="I22"/>
  <c r="J22"/>
  <c r="K22"/>
  <c r="L22"/>
  <c r="M22"/>
  <c r="N22"/>
  <c r="O22"/>
  <c r="D22"/>
  <c r="E14"/>
  <c r="F14"/>
  <c r="G14"/>
  <c r="H14"/>
  <c r="I14"/>
  <c r="I23" s="1"/>
  <c r="J14"/>
  <c r="K14"/>
  <c r="L14"/>
  <c r="M14"/>
  <c r="N14"/>
  <c r="O14"/>
  <c r="D14"/>
  <c r="F193" l="1"/>
  <c r="O86"/>
  <c r="N86"/>
  <c r="L86"/>
  <c r="H86"/>
  <c r="E86"/>
  <c r="D86"/>
  <c r="O64"/>
  <c r="N64"/>
  <c r="H64"/>
  <c r="F64"/>
  <c r="D64"/>
  <c r="D193"/>
  <c r="J43"/>
  <c r="H43"/>
  <c r="O43"/>
  <c r="N43"/>
  <c r="M43"/>
  <c r="L43"/>
  <c r="K43"/>
  <c r="G43"/>
  <c r="F43"/>
  <c r="D43"/>
  <c r="O23"/>
  <c r="N23"/>
  <c r="M23"/>
  <c r="L23"/>
  <c r="K23"/>
  <c r="H23"/>
  <c r="G23"/>
  <c r="F23"/>
  <c r="E23"/>
  <c r="D23"/>
  <c r="N152"/>
  <c r="L152"/>
  <c r="J152"/>
  <c r="H152"/>
  <c r="F152"/>
  <c r="M152"/>
  <c r="K152"/>
  <c r="I152"/>
  <c r="I215" s="1"/>
  <c r="G152"/>
  <c r="E152"/>
  <c r="O152"/>
  <c r="J23"/>
  <c r="D215" l="1"/>
  <c r="O215"/>
  <c r="N215"/>
  <c r="M215"/>
  <c r="L215"/>
  <c r="K215"/>
  <c r="H215"/>
  <c r="G215"/>
  <c r="F215"/>
  <c r="E215"/>
</calcChain>
</file>

<file path=xl/sharedStrings.xml><?xml version="1.0" encoding="utf-8"?>
<sst xmlns="http://schemas.openxmlformats.org/spreadsheetml/2006/main" count="433" uniqueCount="133">
  <si>
    <t>День: понедельник</t>
  </si>
  <si>
    <t>Прием пищи, наименование блюда</t>
  </si>
  <si>
    <t>Масса порции</t>
  </si>
  <si>
    <t>Пищевые вещества (г)</t>
  </si>
  <si>
    <t>Витамины (мг)</t>
  </si>
  <si>
    <t>Минеральные вещества (мг)</t>
  </si>
  <si>
    <t>ж</t>
  </si>
  <si>
    <t>Са</t>
  </si>
  <si>
    <t>Завтрак</t>
  </si>
  <si>
    <t>Сыр (порциями)</t>
  </si>
  <si>
    <t>Макаронные изделия отварные</t>
  </si>
  <si>
    <t>Обед</t>
  </si>
  <si>
    <t>Итого за день</t>
  </si>
  <si>
    <t>Прием пищи. наименование блюда</t>
  </si>
  <si>
    <t>Энергетическая енность</t>
  </si>
  <si>
    <t>Б</t>
  </si>
  <si>
    <t>У</t>
  </si>
  <si>
    <t>Иогурт детский питьевой (витаминизированный)</t>
  </si>
  <si>
    <t>20 $2</t>
  </si>
  <si>
    <t>Пюре картофельное</t>
  </si>
  <si>
    <t>Птица, тушенная в соусе с овощами</t>
  </si>
  <si>
    <t>51 16</t>
  </si>
  <si>
    <t>Рыба, тушеная в томате с овощами</t>
  </si>
  <si>
    <t>105.81</t>
  </si>
  <si>
    <t>А</t>
  </si>
  <si>
    <t>0.92</t>
  </si>
  <si>
    <t>Яблоко</t>
  </si>
  <si>
    <t>Итого за период</t>
  </si>
  <si>
    <t>Витаминизация третьих блюд осуществляется в соответствии с указаниями по применению премиксов.</t>
  </si>
  <si>
    <t xml:space="preserve"> Неделя: 1</t>
  </si>
  <si>
    <t>№ рец.</t>
  </si>
  <si>
    <t>В1</t>
  </si>
  <si>
    <t>Р</t>
  </si>
  <si>
    <t>Мg</t>
  </si>
  <si>
    <t>Fе</t>
  </si>
  <si>
    <t>С</t>
  </si>
  <si>
    <t>День: вторник</t>
  </si>
  <si>
    <t>Энерг.ценност.</t>
  </si>
  <si>
    <t>Прием пищи,  наименование блюда</t>
  </si>
  <si>
    <t>Ж</t>
  </si>
  <si>
    <t>День: среда</t>
  </si>
  <si>
    <t>День: четверг</t>
  </si>
  <si>
    <t xml:space="preserve">     Минеральные вещества (мг)</t>
  </si>
  <si>
    <t>День: пятница</t>
  </si>
  <si>
    <t xml:space="preserve"> Неделя: 2</t>
  </si>
  <si>
    <t>220/8</t>
  </si>
  <si>
    <t>300/12</t>
  </si>
  <si>
    <t>Итого за обед</t>
  </si>
  <si>
    <t>Итого за завтрак</t>
  </si>
  <si>
    <t xml:space="preserve">Запеканка из творога </t>
  </si>
  <si>
    <t>180/30</t>
  </si>
  <si>
    <t>Чай с сахаром</t>
  </si>
  <si>
    <t>250/7</t>
  </si>
  <si>
    <t>Компот из свежих плодов</t>
  </si>
  <si>
    <t>Каша  молочная "Дружба"</t>
  </si>
  <si>
    <t>Чай с лимоном и сахаром</t>
  </si>
  <si>
    <t xml:space="preserve">Борщ с капустой и картофелем </t>
  </si>
  <si>
    <t>Салат из свеклы с растительным маслом</t>
  </si>
  <si>
    <t>суп картофельный  с лапшой домашней</t>
  </si>
  <si>
    <t xml:space="preserve">Каша гречневая  рассыпчатая </t>
  </si>
  <si>
    <t xml:space="preserve">Рассольник ленинградский </t>
  </si>
  <si>
    <t>Щи из свежей капусты с  картофелем</t>
  </si>
  <si>
    <t>Использованная литература</t>
  </si>
  <si>
    <t>2. Таблица химического  состава российских пищевых продуктов, Москва, 2002 г.</t>
  </si>
  <si>
    <t xml:space="preserve">Подготовила: Кудабаева Р.Р.,  технолог </t>
  </si>
  <si>
    <t>1. Сборник технологических карт, рецептур блюд кулинарных изделий для школьного питания, Уфа, 2016 г.</t>
  </si>
  <si>
    <t xml:space="preserve">Хлеб ржаной </t>
  </si>
  <si>
    <t xml:space="preserve">Хлеб пшеничный </t>
  </si>
  <si>
    <t xml:space="preserve">Рассольник домашний </t>
  </si>
  <si>
    <t>Капуста тушеная</t>
  </si>
  <si>
    <t>Сок фруктовый                                          200</t>
  </si>
  <si>
    <t>Плюшки московские</t>
  </si>
  <si>
    <t>Хлеб пшеничный</t>
  </si>
  <si>
    <t>Пюре гороховое</t>
  </si>
  <si>
    <t>180/5</t>
  </si>
  <si>
    <t>Какао с молоком сгущенным</t>
  </si>
  <si>
    <t xml:space="preserve">Рагу овощное </t>
  </si>
  <si>
    <t>Хлеб ржаной</t>
  </si>
  <si>
    <t>Салат картофельный с зеленым горошком</t>
  </si>
  <si>
    <t>Салат "Здоровье"</t>
  </si>
  <si>
    <t>11,29</t>
  </si>
  <si>
    <t>Компот из сухофруктов</t>
  </si>
  <si>
    <t>43,5</t>
  </si>
  <si>
    <t xml:space="preserve">Хлеб ржаной                                           50 </t>
  </si>
  <si>
    <t>Хлеб пшеничный                                  50</t>
  </si>
  <si>
    <t>Хлеб пшеничный                                    50</t>
  </si>
  <si>
    <t>Хлеб ржаной                                               50</t>
  </si>
  <si>
    <t>Хлеб пшеничный                                     50</t>
  </si>
  <si>
    <t>Хлеб ржаной                                              50</t>
  </si>
  <si>
    <t xml:space="preserve">Хлеб ржаной                                              50  </t>
  </si>
  <si>
    <t>Каша  "Артек" молочная вязкая</t>
  </si>
  <si>
    <t>Булочка домашняя                                     100</t>
  </si>
  <si>
    <t>Плов из курицы</t>
  </si>
  <si>
    <t>250</t>
  </si>
  <si>
    <t>2,1</t>
  </si>
  <si>
    <t>Кисель из концентрата на плодовых</t>
  </si>
  <si>
    <t xml:space="preserve">                                    Примерное  меню для детей  из многодетных малообеспеченных семей от 12  лет и старше </t>
  </si>
  <si>
    <t>Салат из свеклы с яблоками</t>
  </si>
  <si>
    <t>Сезон: осень-зима</t>
  </si>
  <si>
    <t>80/40</t>
  </si>
  <si>
    <t xml:space="preserve"> Тефтели из говядины с рисом</t>
  </si>
  <si>
    <t>0,94</t>
  </si>
  <si>
    <t>Салат из  белокочанной  капусты</t>
  </si>
  <si>
    <t>Напиток  витаминный"Витошка"           200</t>
  </si>
  <si>
    <t>Винегрет овощной</t>
  </si>
  <si>
    <t>80</t>
  </si>
  <si>
    <t>Котлеты или биточки мясные</t>
  </si>
  <si>
    <t>Салат витаминный</t>
  </si>
  <si>
    <t>Суп картофельный с крупой</t>
  </si>
  <si>
    <t>ПРСОКДЕ</t>
  </si>
  <si>
    <t>Сапат  из моркови</t>
  </si>
  <si>
    <t xml:space="preserve">Компот из свежих плодов </t>
  </si>
  <si>
    <t>250/10</t>
  </si>
  <si>
    <t>Банан</t>
  </si>
  <si>
    <t>котлеты и биточки рыбные</t>
  </si>
  <si>
    <t>Ватрушка с творогом</t>
  </si>
  <si>
    <t>Суп картофельный с бобовыми</t>
  </si>
  <si>
    <t xml:space="preserve">Котлеты из птицы                              80/30                                      </t>
  </si>
  <si>
    <t>0</t>
  </si>
  <si>
    <t>Каша овсяная  молочная жидкая</t>
  </si>
  <si>
    <t>Каша рисовая рассыпчатая</t>
  </si>
  <si>
    <t xml:space="preserve"> Котлеты или биточки мясные</t>
  </si>
  <si>
    <t>Свекольник</t>
  </si>
  <si>
    <t>Апельсин</t>
  </si>
  <si>
    <t>0,49</t>
  </si>
  <si>
    <t>10,1</t>
  </si>
  <si>
    <t>Суп из овощей</t>
  </si>
  <si>
    <t>100/50</t>
  </si>
  <si>
    <t>(пищеблок,  работающий на полуфабрикате)</t>
  </si>
  <si>
    <t>котлеты или биточки рыбные</t>
  </si>
  <si>
    <t>Суп картофельный с макаронными изделиями</t>
  </si>
  <si>
    <t>Филе грудки, припущенное с овощами</t>
  </si>
  <si>
    <t>15,8</t>
  </si>
</sst>
</file>

<file path=xl/styles.xml><?xml version="1.0" encoding="utf-8"?>
<styleSheet xmlns="http://schemas.openxmlformats.org/spreadsheetml/2006/main">
  <numFmts count="2">
    <numFmt numFmtId="164" formatCode="dd/mm/yy"/>
    <numFmt numFmtId="165" formatCode="0.0"/>
  </numFmts>
  <fonts count="1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name val="Times New Roman"/>
      <family val="1"/>
      <charset val="1"/>
    </font>
    <font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Alignment="1"/>
    <xf numFmtId="0" fontId="2" fillId="0" borderId="0" xfId="0" applyFont="1"/>
    <xf numFmtId="0" fontId="3" fillId="0" borderId="0" xfId="0" applyFont="1"/>
    <xf numFmtId="0" fontId="5" fillId="0" borderId="0" xfId="0" applyFont="1"/>
    <xf numFmtId="164" fontId="5" fillId="0" borderId="0" xfId="0" applyNumberFormat="1" applyFont="1"/>
    <xf numFmtId="0" fontId="6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top"/>
    </xf>
    <xf numFmtId="0" fontId="9" fillId="0" borderId="6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7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 wrapText="1"/>
    </xf>
    <xf numFmtId="0" fontId="9" fillId="0" borderId="5" xfId="0" applyFont="1" applyBorder="1" applyAlignment="1">
      <alignment horizontal="justify" vertical="top" wrapText="1"/>
    </xf>
    <xf numFmtId="49" fontId="9" fillId="0" borderId="5" xfId="0" applyNumberFormat="1" applyFont="1" applyBorder="1" applyAlignment="1">
      <alignment horizontal="center" vertical="top" wrapText="1"/>
    </xf>
    <xf numFmtId="0" fontId="9" fillId="0" borderId="5" xfId="0" applyFont="1" applyBorder="1" applyAlignment="1">
      <alignment horizontal="left" vertical="top" wrapText="1" indent="1"/>
    </xf>
    <xf numFmtId="0" fontId="9" fillId="0" borderId="15" xfId="0" applyFont="1" applyBorder="1" applyAlignment="1">
      <alignment horizontal="center" vertical="top" wrapText="1"/>
    </xf>
    <xf numFmtId="0" fontId="9" fillId="0" borderId="6" xfId="0" applyFont="1" applyBorder="1" applyAlignment="1">
      <alignment vertical="top" wrapText="1"/>
    </xf>
    <xf numFmtId="0" fontId="7" fillId="0" borderId="16" xfId="0" applyFont="1" applyBorder="1" applyAlignment="1">
      <alignment horizontal="center"/>
    </xf>
    <xf numFmtId="0" fontId="9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center" vertical="top" wrapText="1"/>
    </xf>
    <xf numFmtId="0" fontId="7" fillId="0" borderId="14" xfId="0" applyFont="1" applyBorder="1" applyAlignment="1"/>
    <xf numFmtId="0" fontId="7" fillId="0" borderId="14" xfId="0" applyFont="1" applyBorder="1"/>
    <xf numFmtId="0" fontId="9" fillId="0" borderId="2" xfId="0" applyFont="1" applyBorder="1" applyAlignment="1">
      <alignment horizontal="left" vertical="top" wrapText="1" indent="1"/>
    </xf>
    <xf numFmtId="0" fontId="7" fillId="0" borderId="14" xfId="0" applyFont="1" applyBorder="1" applyAlignment="1">
      <alignment vertical="top"/>
    </xf>
    <xf numFmtId="0" fontId="9" fillId="0" borderId="7" xfId="0" applyFont="1" applyBorder="1" applyAlignment="1">
      <alignment horizontal="left" vertical="top" wrapText="1" indent="1"/>
    </xf>
    <xf numFmtId="0" fontId="9" fillId="0" borderId="3" xfId="0" applyFont="1" applyBorder="1" applyAlignment="1">
      <alignment vertical="top" wrapText="1"/>
    </xf>
    <xf numFmtId="0" fontId="9" fillId="0" borderId="12" xfId="0" applyFont="1" applyBorder="1" applyAlignment="1">
      <alignment horizontal="center" vertical="top" wrapText="1"/>
    </xf>
    <xf numFmtId="16" fontId="9" fillId="0" borderId="5" xfId="0" applyNumberFormat="1" applyFont="1" applyBorder="1" applyAlignment="1">
      <alignment horizontal="center" vertical="top" wrapText="1"/>
    </xf>
    <xf numFmtId="0" fontId="9" fillId="0" borderId="5" xfId="0" applyFont="1" applyBorder="1" applyAlignment="1">
      <alignment wrapText="1"/>
    </xf>
    <xf numFmtId="0" fontId="9" fillId="0" borderId="1" xfId="0" applyFont="1" applyBorder="1" applyAlignment="1">
      <alignment vertical="top"/>
    </xf>
    <xf numFmtId="0" fontId="9" fillId="0" borderId="7" xfId="0" applyFont="1" applyBorder="1" applyAlignment="1">
      <alignment horizontal="right" vertical="top" wrapText="1"/>
    </xf>
    <xf numFmtId="0" fontId="7" fillId="0" borderId="14" xfId="0" applyFont="1" applyBorder="1" applyAlignment="1">
      <alignment horizontal="center"/>
    </xf>
    <xf numFmtId="0" fontId="7" fillId="0" borderId="14" xfId="0" applyFont="1" applyBorder="1" applyAlignment="1">
      <alignment horizontal="center" vertical="top"/>
    </xf>
    <xf numFmtId="0" fontId="10" fillId="0" borderId="7" xfId="0" applyFont="1" applyBorder="1" applyAlignment="1"/>
    <xf numFmtId="49" fontId="9" fillId="0" borderId="5" xfId="0" applyNumberFormat="1" applyFont="1" applyBorder="1" applyAlignment="1">
      <alignment horizontal="center" vertical="top"/>
    </xf>
    <xf numFmtId="2" fontId="0" fillId="0" borderId="14" xfId="0" applyNumberFormat="1" applyFont="1" applyBorder="1" applyAlignment="1">
      <alignment horizontal="center" vertical="top"/>
    </xf>
    <xf numFmtId="1" fontId="0" fillId="0" borderId="14" xfId="0" applyNumberFormat="1" applyFont="1" applyBorder="1" applyAlignment="1">
      <alignment horizontal="center" vertical="top"/>
    </xf>
    <xf numFmtId="0" fontId="0" fillId="0" borderId="14" xfId="0" applyNumberFormat="1" applyFont="1" applyBorder="1" applyAlignment="1">
      <alignment horizontal="center" vertical="top"/>
    </xf>
    <xf numFmtId="165" fontId="0" fillId="0" borderId="14" xfId="0" applyNumberFormat="1" applyFon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9" fillId="0" borderId="6" xfId="0" applyFont="1" applyBorder="1" applyAlignment="1">
      <alignment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9" fillId="0" borderId="6" xfId="0" applyFont="1" applyBorder="1" applyAlignment="1">
      <alignment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1" fillId="0" borderId="0" xfId="0" applyFont="1"/>
    <xf numFmtId="0" fontId="9" fillId="0" borderId="14" xfId="0" applyFont="1" applyBorder="1" applyAlignment="1">
      <alignment horizontal="center" vertical="top" wrapText="1"/>
    </xf>
    <xf numFmtId="49" fontId="0" fillId="0" borderId="14" xfId="0" applyNumberFormat="1" applyFont="1" applyBorder="1" applyAlignment="1">
      <alignment horizontal="center" vertical="top"/>
    </xf>
    <xf numFmtId="0" fontId="9" fillId="0" borderId="14" xfId="0" applyFont="1" applyBorder="1" applyAlignment="1">
      <alignment vertical="top" wrapText="1"/>
    </xf>
    <xf numFmtId="0" fontId="9" fillId="2" borderId="14" xfId="0" applyFont="1" applyFill="1" applyBorder="1" applyAlignment="1">
      <alignment horizontal="center" vertical="top" wrapText="1"/>
    </xf>
    <xf numFmtId="0" fontId="9" fillId="0" borderId="14" xfId="0" applyFont="1" applyBorder="1" applyAlignment="1">
      <alignment horizontal="left" vertical="top" wrapText="1"/>
    </xf>
    <xf numFmtId="0" fontId="9" fillId="0" borderId="14" xfId="0" applyFont="1" applyBorder="1" applyAlignment="1">
      <alignment vertical="top" wrapText="1"/>
    </xf>
    <xf numFmtId="0" fontId="9" fillId="0" borderId="14" xfId="0" applyFont="1" applyBorder="1" applyAlignment="1">
      <alignment horizontal="justify" vertical="top" wrapText="1"/>
    </xf>
    <xf numFmtId="49" fontId="9" fillId="0" borderId="14" xfId="0" applyNumberFormat="1" applyFont="1" applyBorder="1" applyAlignment="1">
      <alignment horizontal="center" vertical="top" wrapText="1"/>
    </xf>
    <xf numFmtId="0" fontId="9" fillId="0" borderId="14" xfId="0" applyFont="1" applyBorder="1" applyAlignment="1">
      <alignment horizontal="left" vertical="top" wrapText="1" indent="1"/>
    </xf>
    <xf numFmtId="0" fontId="9" fillId="0" borderId="14" xfId="0" applyFont="1" applyBorder="1" applyAlignment="1">
      <alignment horizontal="center" wrapText="1"/>
    </xf>
    <xf numFmtId="0" fontId="9" fillId="0" borderId="14" xfId="0" applyFont="1" applyBorder="1" applyAlignment="1">
      <alignment horizontal="left" vertical="top"/>
    </xf>
    <xf numFmtId="49" fontId="9" fillId="0" borderId="14" xfId="0" applyNumberFormat="1" applyFont="1" applyBorder="1" applyAlignment="1">
      <alignment horizontal="left" vertical="top" wrapText="1" indent="1"/>
    </xf>
    <xf numFmtId="0" fontId="0" fillId="0" borderId="14" xfId="0" applyBorder="1"/>
    <xf numFmtId="0" fontId="9" fillId="0" borderId="14" xfId="0" applyFont="1" applyBorder="1" applyAlignment="1">
      <alignment horizontal="center" vertical="top" wrapText="1"/>
    </xf>
    <xf numFmtId="0" fontId="9" fillId="0" borderId="14" xfId="0" applyFont="1" applyBorder="1" applyAlignment="1">
      <alignment vertical="top" wrapText="1"/>
    </xf>
    <xf numFmtId="0" fontId="9" fillId="0" borderId="14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9" fillId="0" borderId="14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1" fontId="0" fillId="0" borderId="14" xfId="0" applyNumberFormat="1" applyBorder="1" applyAlignment="1">
      <alignment horizontal="center" vertical="top"/>
    </xf>
    <xf numFmtId="49" fontId="10" fillId="0" borderId="14" xfId="0" applyNumberFormat="1" applyFont="1" applyBorder="1" applyAlignment="1">
      <alignment horizontal="center" vertical="top"/>
    </xf>
    <xf numFmtId="0" fontId="9" fillId="0" borderId="14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6" xfId="0" applyFont="1" applyBorder="1" applyAlignment="1">
      <alignment vertical="top" wrapText="1"/>
    </xf>
    <xf numFmtId="0" fontId="9" fillId="0" borderId="14" xfId="0" applyFont="1" applyBorder="1" applyAlignment="1">
      <alignment horizontal="center" vertical="top" wrapText="1"/>
    </xf>
    <xf numFmtId="1" fontId="9" fillId="0" borderId="14" xfId="0" applyNumberFormat="1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49" fontId="0" fillId="0" borderId="0" xfId="0" applyNumberFormat="1" applyBorder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9" fillId="0" borderId="14" xfId="0" applyFont="1" applyBorder="1" applyAlignment="1">
      <alignment vertical="top" wrapText="1"/>
    </xf>
    <xf numFmtId="0" fontId="9" fillId="0" borderId="0" xfId="0" applyFont="1" applyBorder="1" applyAlignment="1">
      <alignment vertical="top"/>
    </xf>
    <xf numFmtId="0" fontId="9" fillId="0" borderId="0" xfId="0" applyFont="1" applyBorder="1" applyAlignment="1">
      <alignment horizontal="justify" vertical="top" wrapText="1"/>
    </xf>
    <xf numFmtId="0" fontId="9" fillId="0" borderId="0" xfId="0" applyFont="1" applyBorder="1" applyAlignment="1">
      <alignment wrapText="1"/>
    </xf>
    <xf numFmtId="0" fontId="9" fillId="0" borderId="14" xfId="0" applyFont="1" applyBorder="1" applyAlignment="1">
      <alignment vertical="top" wrapText="1"/>
    </xf>
    <xf numFmtId="0" fontId="9" fillId="0" borderId="14" xfId="0" applyFont="1" applyBorder="1" applyAlignment="1">
      <alignment horizontal="center" vertical="top" wrapText="1"/>
    </xf>
    <xf numFmtId="0" fontId="0" fillId="0" borderId="19" xfId="0" applyNumberFormat="1" applyBorder="1" applyAlignment="1">
      <alignment vertical="top" wrapText="1"/>
    </xf>
    <xf numFmtId="0" fontId="0" fillId="0" borderId="20" xfId="0" applyNumberForma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8" fillId="0" borderId="9" xfId="0" applyFont="1" applyBorder="1" applyAlignment="1">
      <alignment horizontal="left" vertical="top" wrapText="1" indent="1"/>
    </xf>
    <xf numFmtId="0" fontId="8" fillId="0" borderId="6" xfId="0" applyFont="1" applyBorder="1" applyAlignment="1">
      <alignment horizontal="left" vertical="top" wrapText="1" indent="1"/>
    </xf>
    <xf numFmtId="0" fontId="9" fillId="0" borderId="6" xfId="0" applyFont="1" applyBorder="1" applyAlignment="1">
      <alignment vertical="top" wrapText="1"/>
    </xf>
    <xf numFmtId="0" fontId="8" fillId="0" borderId="9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9" fillId="0" borderId="9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0" fillId="0" borderId="14" xfId="0" applyNumberFormat="1" applyBorder="1" applyAlignment="1">
      <alignment vertical="top" wrapText="1"/>
    </xf>
    <xf numFmtId="0" fontId="0" fillId="0" borderId="14" xfId="0" applyNumberFormat="1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8" fillId="0" borderId="14" xfId="0" applyFont="1" applyBorder="1" applyAlignment="1">
      <alignment vertical="top" wrapText="1"/>
    </xf>
    <xf numFmtId="0" fontId="8" fillId="0" borderId="14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center" vertical="top" wrapText="1"/>
    </xf>
    <xf numFmtId="0" fontId="10" fillId="0" borderId="14" xfId="0" applyFont="1" applyBorder="1" applyAlignment="1"/>
    <xf numFmtId="0" fontId="9" fillId="0" borderId="14" xfId="0" applyFont="1" applyBorder="1" applyAlignment="1">
      <alignment vertical="top" wrapText="1"/>
    </xf>
    <xf numFmtId="0" fontId="8" fillId="0" borderId="14" xfId="0" applyFont="1" applyBorder="1" applyAlignment="1">
      <alignment horizontal="left" vertical="top" wrapText="1" indent="1"/>
    </xf>
    <xf numFmtId="0" fontId="8" fillId="0" borderId="17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8" fillId="0" borderId="9" xfId="0" applyFont="1" applyBorder="1" applyAlignment="1">
      <alignment horizontal="left" wrapText="1" indent="1"/>
    </xf>
    <xf numFmtId="0" fontId="8" fillId="0" borderId="6" xfId="0" applyFont="1" applyBorder="1" applyAlignment="1">
      <alignment horizontal="left" wrapText="1" inden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9" fillId="0" borderId="14" xfId="0" applyFont="1" applyBorder="1" applyAlignment="1">
      <alignment horizontal="center" vertical="top"/>
    </xf>
    <xf numFmtId="0" fontId="9" fillId="0" borderId="1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0" fontId="10" fillId="0" borderId="2" xfId="0" applyFont="1" applyBorder="1" applyAlignment="1">
      <alignment wrapText="1"/>
    </xf>
    <xf numFmtId="0" fontId="9" fillId="0" borderId="13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10" fillId="0" borderId="8" xfId="0" applyFont="1" applyBorder="1" applyAlignment="1">
      <alignment vertical="top"/>
    </xf>
    <xf numFmtId="0" fontId="10" fillId="0" borderId="7" xfId="0" applyFont="1" applyBorder="1" applyAlignment="1">
      <alignment vertical="top"/>
    </xf>
    <xf numFmtId="0" fontId="10" fillId="0" borderId="5" xfId="0" applyFont="1" applyBorder="1" applyAlignment="1">
      <alignment vertical="top"/>
    </xf>
    <xf numFmtId="0" fontId="10" fillId="0" borderId="10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10" fillId="0" borderId="2" xfId="0" applyFont="1" applyBorder="1" applyAlignment="1">
      <alignment vertical="top" wrapText="1"/>
    </xf>
    <xf numFmtId="0" fontId="10" fillId="0" borderId="14" xfId="0" applyFont="1" applyBorder="1" applyAlignment="1">
      <alignment horizontal="center" wrapText="1"/>
    </xf>
    <xf numFmtId="0" fontId="0" fillId="0" borderId="14" xfId="0" applyBorder="1" applyAlignment="1">
      <alignment vertical="top" wrapText="1"/>
    </xf>
    <xf numFmtId="0" fontId="9" fillId="0" borderId="1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0" fontId="8" fillId="0" borderId="0" xfId="0" applyFont="1" applyAlignment="1">
      <alignment wrapText="1"/>
    </xf>
    <xf numFmtId="0" fontId="8" fillId="0" borderId="7" xfId="0" applyFont="1" applyBorder="1" applyAlignment="1">
      <alignment vertical="top" wrapText="1"/>
    </xf>
    <xf numFmtId="0" fontId="8" fillId="0" borderId="13" xfId="0" applyFont="1" applyBorder="1" applyAlignment="1">
      <alignment horizontal="left" vertical="top" wrapText="1" indent="1"/>
    </xf>
    <xf numFmtId="0" fontId="8" fillId="0" borderId="10" xfId="0" applyFont="1" applyBorder="1" applyAlignment="1">
      <alignment horizontal="left" vertical="top" wrapText="1" indent="1"/>
    </xf>
    <xf numFmtId="0" fontId="9" fillId="0" borderId="10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8" fillId="0" borderId="7" xfId="0" applyFont="1" applyBorder="1" applyAlignment="1">
      <alignment horizontal="left" vertical="top" wrapText="1"/>
    </xf>
    <xf numFmtId="0" fontId="9" fillId="0" borderId="3" xfId="0" applyFont="1" applyBorder="1" applyAlignment="1">
      <alignment vertical="top" wrapText="1"/>
    </xf>
    <xf numFmtId="0" fontId="9" fillId="0" borderId="0" xfId="0" applyFont="1" applyBorder="1" applyAlignment="1">
      <alignment vertical="top"/>
    </xf>
    <xf numFmtId="0" fontId="10" fillId="0" borderId="0" xfId="0" applyFont="1" applyAlignment="1"/>
    <xf numFmtId="0" fontId="10" fillId="0" borderId="18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110</xdr:row>
      <xdr:rowOff>0</xdr:rowOff>
    </xdr:from>
    <xdr:to>
      <xdr:col>2</xdr:col>
      <xdr:colOff>9525</xdr:colOff>
      <xdr:row>110</xdr:row>
      <xdr:rowOff>57150</xdr:rowOff>
    </xdr:to>
    <xdr:pic>
      <xdr:nvPicPr>
        <xdr:cNvPr id="1028" name="Picture 1879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19200" y="48863250"/>
          <a:ext cx="9525" cy="571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217</xdr:row>
      <xdr:rowOff>0</xdr:rowOff>
    </xdr:from>
    <xdr:to>
      <xdr:col>0</xdr:col>
      <xdr:colOff>9525</xdr:colOff>
      <xdr:row>217</xdr:row>
      <xdr:rowOff>9525</xdr:rowOff>
    </xdr:to>
    <xdr:pic>
      <xdr:nvPicPr>
        <xdr:cNvPr id="1026" name="Picture 7632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6945450"/>
          <a:ext cx="9525" cy="9525"/>
        </a:xfrm>
        <a:prstGeom prst="rect">
          <a:avLst/>
        </a:prstGeom>
        <a:noFill/>
      </xdr:spPr>
    </xdr:pic>
    <xdr:clientData/>
  </xdr:twoCellAnchor>
  <xdr:twoCellAnchor>
    <xdr:from>
      <xdr:col>12</xdr:col>
      <xdr:colOff>304800</xdr:colOff>
      <xdr:row>197</xdr:row>
      <xdr:rowOff>190500</xdr:rowOff>
    </xdr:from>
    <xdr:to>
      <xdr:col>12</xdr:col>
      <xdr:colOff>304800</xdr:colOff>
      <xdr:row>197</xdr:row>
      <xdr:rowOff>190500</xdr:rowOff>
    </xdr:to>
    <xdr:pic>
      <xdr:nvPicPr>
        <xdr:cNvPr id="1027" name="Picture 76323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7620000" y="8652510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132</xdr:row>
      <xdr:rowOff>0</xdr:rowOff>
    </xdr:from>
    <xdr:to>
      <xdr:col>2</xdr:col>
      <xdr:colOff>9525</xdr:colOff>
      <xdr:row>132</xdr:row>
      <xdr:rowOff>57150</xdr:rowOff>
    </xdr:to>
    <xdr:pic>
      <xdr:nvPicPr>
        <xdr:cNvPr id="7" name="Picture 1879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36633150"/>
          <a:ext cx="9525" cy="571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154</xdr:row>
      <xdr:rowOff>0</xdr:rowOff>
    </xdr:from>
    <xdr:to>
      <xdr:col>2</xdr:col>
      <xdr:colOff>9525</xdr:colOff>
      <xdr:row>154</xdr:row>
      <xdr:rowOff>57150</xdr:rowOff>
    </xdr:to>
    <xdr:pic>
      <xdr:nvPicPr>
        <xdr:cNvPr id="8" name="Picture 1879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43424475"/>
          <a:ext cx="9525" cy="571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175</xdr:row>
      <xdr:rowOff>0</xdr:rowOff>
    </xdr:from>
    <xdr:to>
      <xdr:col>2</xdr:col>
      <xdr:colOff>9525</xdr:colOff>
      <xdr:row>175</xdr:row>
      <xdr:rowOff>57150</xdr:rowOff>
    </xdr:to>
    <xdr:pic>
      <xdr:nvPicPr>
        <xdr:cNvPr id="9" name="Picture 1879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49749075"/>
          <a:ext cx="9525" cy="571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195</xdr:row>
      <xdr:rowOff>0</xdr:rowOff>
    </xdr:from>
    <xdr:to>
      <xdr:col>2</xdr:col>
      <xdr:colOff>9525</xdr:colOff>
      <xdr:row>195</xdr:row>
      <xdr:rowOff>57150</xdr:rowOff>
    </xdr:to>
    <xdr:pic>
      <xdr:nvPicPr>
        <xdr:cNvPr id="10" name="Picture 1879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6950" y="56197500"/>
          <a:ext cx="9525" cy="571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27"/>
  <sheetViews>
    <sheetView tabSelected="1" topLeftCell="A211" workbookViewId="0">
      <selection activeCell="S226" sqref="S226"/>
    </sheetView>
  </sheetViews>
  <sheetFormatPr defaultRowHeight="15"/>
  <cols>
    <col min="1" max="1" width="5.28515625" customWidth="1"/>
    <col min="2" max="2" width="28.7109375" customWidth="1"/>
    <col min="3" max="3" width="8.5703125" customWidth="1"/>
    <col min="4" max="4" width="7.7109375" customWidth="1"/>
    <col min="5" max="5" width="7.42578125" customWidth="1"/>
    <col min="6" max="6" width="7" customWidth="1"/>
    <col min="7" max="7" width="7.5703125" customWidth="1"/>
    <col min="8" max="8" width="8" customWidth="1"/>
    <col min="9" max="9" width="9.140625" hidden="1" customWidth="1"/>
    <col min="10" max="10" width="7.28515625" customWidth="1"/>
    <col min="11" max="11" width="9.140625" customWidth="1"/>
    <col min="12" max="12" width="8.140625" customWidth="1"/>
    <col min="13" max="13" width="8" customWidth="1"/>
    <col min="14" max="14" width="6.85546875" customWidth="1"/>
    <col min="15" max="15" width="8" customWidth="1"/>
  </cols>
  <sheetData>
    <row r="1" spans="1:20">
      <c r="A1" s="11"/>
      <c r="B1" s="62" t="s">
        <v>96</v>
      </c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20">
      <c r="A2" s="11"/>
      <c r="D2" t="s">
        <v>128</v>
      </c>
    </row>
    <row r="3" spans="1:20">
      <c r="A3" s="130" t="s">
        <v>0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2"/>
      <c r="N3" s="155"/>
      <c r="O3" s="155"/>
    </row>
    <row r="4" spans="1:20">
      <c r="A4" s="131" t="s">
        <v>29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2"/>
      <c r="N4" s="155"/>
      <c r="O4" s="155"/>
    </row>
    <row r="5" spans="1:20" ht="15.75" thickBot="1">
      <c r="A5" s="156" t="s">
        <v>98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T5" s="75"/>
    </row>
    <row r="6" spans="1:20" ht="27" customHeight="1" thickBot="1">
      <c r="A6" s="117" t="s">
        <v>30</v>
      </c>
      <c r="B6" s="117" t="s">
        <v>1</v>
      </c>
      <c r="C6" s="117" t="s">
        <v>2</v>
      </c>
      <c r="D6" s="112" t="s">
        <v>3</v>
      </c>
      <c r="E6" s="113"/>
      <c r="F6" s="114"/>
      <c r="G6" s="117" t="s">
        <v>37</v>
      </c>
      <c r="H6" s="13"/>
      <c r="I6" s="113" t="s">
        <v>4</v>
      </c>
      <c r="J6" s="113"/>
      <c r="K6" s="114"/>
      <c r="L6" s="112" t="s">
        <v>5</v>
      </c>
      <c r="M6" s="113"/>
      <c r="N6" s="113"/>
      <c r="O6" s="114"/>
    </row>
    <row r="7" spans="1:20" ht="15.75" customHeight="1" thickBot="1">
      <c r="A7" s="118"/>
      <c r="B7" s="118"/>
      <c r="C7" s="118"/>
      <c r="D7" s="14" t="s">
        <v>15</v>
      </c>
      <c r="E7" s="14" t="s">
        <v>6</v>
      </c>
      <c r="F7" s="14" t="s">
        <v>16</v>
      </c>
      <c r="G7" s="118"/>
      <c r="H7" s="15" t="s">
        <v>31</v>
      </c>
      <c r="I7" s="14"/>
      <c r="J7" s="14" t="s">
        <v>35</v>
      </c>
      <c r="K7" s="14" t="s">
        <v>24</v>
      </c>
      <c r="L7" s="14" t="s">
        <v>7</v>
      </c>
      <c r="M7" s="14" t="s">
        <v>32</v>
      </c>
      <c r="N7" s="14" t="s">
        <v>33</v>
      </c>
      <c r="O7" s="14" t="s">
        <v>34</v>
      </c>
    </row>
    <row r="8" spans="1:20">
      <c r="A8" s="157" t="s">
        <v>8</v>
      </c>
      <c r="B8" s="158"/>
      <c r="C8" s="27"/>
      <c r="D8" s="159"/>
      <c r="E8" s="159"/>
      <c r="F8" s="159"/>
      <c r="G8" s="27"/>
      <c r="H8" s="27"/>
      <c r="I8" s="159"/>
      <c r="J8" s="159"/>
      <c r="K8" s="159"/>
      <c r="L8" s="159"/>
      <c r="M8" s="159"/>
      <c r="N8" s="159"/>
      <c r="O8" s="160"/>
    </row>
    <row r="9" spans="1:20">
      <c r="A9" s="65">
        <v>1</v>
      </c>
      <c r="B9" s="65" t="s">
        <v>9</v>
      </c>
      <c r="C9" s="58">
        <v>20</v>
      </c>
      <c r="D9" s="58">
        <v>6</v>
      </c>
      <c r="E9" s="58">
        <v>6</v>
      </c>
      <c r="F9" s="58">
        <v>0</v>
      </c>
      <c r="G9" s="58">
        <v>72</v>
      </c>
      <c r="H9" s="58">
        <v>0</v>
      </c>
      <c r="I9" s="58"/>
      <c r="J9" s="58">
        <v>0.14000000000000001</v>
      </c>
      <c r="K9" s="58">
        <v>42</v>
      </c>
      <c r="L9" s="58">
        <v>200</v>
      </c>
      <c r="M9" s="58">
        <v>120</v>
      </c>
      <c r="N9" s="58">
        <v>11</v>
      </c>
      <c r="O9" s="58">
        <v>0.14000000000000001</v>
      </c>
    </row>
    <row r="10" spans="1:20">
      <c r="A10" s="95">
        <v>83</v>
      </c>
      <c r="B10" s="96" t="s">
        <v>129</v>
      </c>
      <c r="C10" s="95">
        <v>80</v>
      </c>
      <c r="D10" s="95">
        <v>13</v>
      </c>
      <c r="E10" s="95">
        <v>9</v>
      </c>
      <c r="F10" s="95">
        <v>12</v>
      </c>
      <c r="G10" s="95">
        <v>177</v>
      </c>
      <c r="H10" s="95">
        <v>0.11</v>
      </c>
      <c r="I10" s="95">
        <v>0.3</v>
      </c>
      <c r="J10" s="96">
        <v>0.3</v>
      </c>
      <c r="K10" s="95">
        <v>3</v>
      </c>
      <c r="L10" s="96">
        <v>37.03</v>
      </c>
      <c r="M10" s="95">
        <v>124.85</v>
      </c>
      <c r="N10" s="95">
        <v>23.72</v>
      </c>
      <c r="O10" s="30">
        <v>0.78</v>
      </c>
    </row>
    <row r="11" spans="1:20">
      <c r="A11" s="58">
        <v>227</v>
      </c>
      <c r="B11" s="65" t="s">
        <v>10</v>
      </c>
      <c r="C11" s="58" t="s">
        <v>45</v>
      </c>
      <c r="D11" s="58">
        <v>8.1</v>
      </c>
      <c r="E11" s="58">
        <v>7.2</v>
      </c>
      <c r="F11" s="58">
        <v>48.2</v>
      </c>
      <c r="G11" s="58">
        <v>295</v>
      </c>
      <c r="H11" s="58">
        <v>0.09</v>
      </c>
      <c r="I11" s="58"/>
      <c r="J11" s="58">
        <v>0</v>
      </c>
      <c r="K11" s="58">
        <v>35</v>
      </c>
      <c r="L11" s="58">
        <v>14.03</v>
      </c>
      <c r="M11" s="58">
        <v>67.400000000000006</v>
      </c>
      <c r="N11" s="58">
        <v>11</v>
      </c>
      <c r="O11" s="58">
        <v>1.1000000000000001</v>
      </c>
    </row>
    <row r="12" spans="1:20" ht="16.5" customHeight="1">
      <c r="A12" s="66">
        <v>291</v>
      </c>
      <c r="B12" s="67" t="s">
        <v>95</v>
      </c>
      <c r="C12" s="78">
        <v>200</v>
      </c>
      <c r="D12" s="78">
        <v>0</v>
      </c>
      <c r="E12" s="78">
        <v>0</v>
      </c>
      <c r="F12" s="78">
        <v>0</v>
      </c>
      <c r="G12" s="78">
        <v>20</v>
      </c>
      <c r="H12" s="78">
        <v>76</v>
      </c>
      <c r="I12" s="78">
        <v>0</v>
      </c>
      <c r="J12" s="78">
        <v>0</v>
      </c>
      <c r="K12" s="78">
        <v>0</v>
      </c>
      <c r="L12" s="78">
        <v>0.48</v>
      </c>
      <c r="M12" s="78">
        <v>26</v>
      </c>
      <c r="N12" s="78">
        <v>0</v>
      </c>
      <c r="O12" s="78">
        <v>0.06</v>
      </c>
    </row>
    <row r="13" spans="1:20" ht="15" customHeight="1">
      <c r="A13" s="44">
        <v>1.1000000000000001</v>
      </c>
      <c r="B13" s="115" t="s">
        <v>84</v>
      </c>
      <c r="C13" s="116"/>
      <c r="D13" s="45">
        <v>4</v>
      </c>
      <c r="E13" s="45">
        <v>1</v>
      </c>
      <c r="F13" s="45">
        <v>17</v>
      </c>
      <c r="G13" s="44">
        <v>85</v>
      </c>
      <c r="H13" s="46">
        <v>0.05</v>
      </c>
      <c r="I13" s="46"/>
      <c r="J13" s="64">
        <v>0.03</v>
      </c>
      <c r="K13" s="47">
        <v>0</v>
      </c>
      <c r="L13" s="47">
        <v>110</v>
      </c>
      <c r="M13" s="48" t="s">
        <v>82</v>
      </c>
      <c r="N13" s="45">
        <v>16.5</v>
      </c>
      <c r="O13" s="64">
        <v>0.03</v>
      </c>
    </row>
    <row r="14" spans="1:20">
      <c r="A14" s="119" t="s">
        <v>48</v>
      </c>
      <c r="B14" s="119"/>
      <c r="C14" s="65"/>
      <c r="D14" s="58">
        <f t="shared" ref="D14:O14" si="0">SUM(D9:D13)</f>
        <v>31.1</v>
      </c>
      <c r="E14" s="58">
        <f t="shared" si="0"/>
        <v>23.2</v>
      </c>
      <c r="F14" s="58">
        <f t="shared" si="0"/>
        <v>77.2</v>
      </c>
      <c r="G14" s="58">
        <f t="shared" si="0"/>
        <v>649</v>
      </c>
      <c r="H14" s="58">
        <f t="shared" si="0"/>
        <v>76.25</v>
      </c>
      <c r="I14" s="58">
        <f t="shared" si="0"/>
        <v>0.3</v>
      </c>
      <c r="J14" s="58">
        <f t="shared" si="0"/>
        <v>0.47</v>
      </c>
      <c r="K14" s="58">
        <f t="shared" si="0"/>
        <v>80</v>
      </c>
      <c r="L14" s="58">
        <f t="shared" si="0"/>
        <v>361.53999999999996</v>
      </c>
      <c r="M14" s="58">
        <f t="shared" si="0"/>
        <v>338.25</v>
      </c>
      <c r="N14" s="58">
        <f t="shared" si="0"/>
        <v>62.22</v>
      </c>
      <c r="O14" s="58">
        <f t="shared" si="0"/>
        <v>2.11</v>
      </c>
    </row>
    <row r="15" spans="1:20">
      <c r="A15" s="124" t="s">
        <v>11</v>
      </c>
      <c r="B15" s="124"/>
      <c r="C15" s="65"/>
      <c r="D15" s="123"/>
      <c r="E15" s="123"/>
      <c r="F15" s="123"/>
      <c r="G15" s="65"/>
      <c r="H15" s="65"/>
      <c r="I15" s="123"/>
      <c r="J15" s="123"/>
      <c r="K15" s="123"/>
      <c r="L15" s="123"/>
      <c r="M15" s="123"/>
      <c r="N15" s="123"/>
      <c r="O15" s="123"/>
    </row>
    <row r="16" spans="1:20" ht="15.75" thickBot="1">
      <c r="A16" s="81">
        <v>6</v>
      </c>
      <c r="B16" s="18" t="s">
        <v>102</v>
      </c>
      <c r="C16" s="61">
        <v>100</v>
      </c>
      <c r="D16" s="61">
        <v>2.1</v>
      </c>
      <c r="E16" s="61">
        <v>4.5</v>
      </c>
      <c r="F16" s="61">
        <v>10.3</v>
      </c>
      <c r="G16" s="61">
        <v>89.4</v>
      </c>
      <c r="H16" s="60">
        <v>0.03</v>
      </c>
      <c r="I16" s="61"/>
      <c r="J16" s="61">
        <v>21.6</v>
      </c>
      <c r="K16" s="61">
        <v>0</v>
      </c>
      <c r="L16" s="61">
        <v>28.8</v>
      </c>
      <c r="M16" s="61">
        <v>15.8</v>
      </c>
      <c r="N16" s="61">
        <v>20.5</v>
      </c>
      <c r="O16" s="61">
        <v>0.75</v>
      </c>
    </row>
    <row r="17" spans="1:15">
      <c r="A17" s="79">
        <v>57</v>
      </c>
      <c r="B17" s="69" t="s">
        <v>68</v>
      </c>
      <c r="C17" s="79" t="s">
        <v>46</v>
      </c>
      <c r="D17" s="79">
        <v>2.5</v>
      </c>
      <c r="E17" s="79">
        <v>6.2</v>
      </c>
      <c r="F17" s="79">
        <v>16.3</v>
      </c>
      <c r="G17" s="79">
        <v>133</v>
      </c>
      <c r="H17" s="79">
        <v>0.1</v>
      </c>
      <c r="I17" s="79"/>
      <c r="J17" s="79">
        <v>12.6</v>
      </c>
      <c r="K17" s="70">
        <v>11.4</v>
      </c>
      <c r="L17" s="79">
        <v>27.8</v>
      </c>
      <c r="M17" s="79">
        <v>237.1</v>
      </c>
      <c r="N17" s="79">
        <v>28.9</v>
      </c>
      <c r="O17" s="79">
        <v>1.1000000000000001</v>
      </c>
    </row>
    <row r="18" spans="1:15" ht="16.5" customHeight="1">
      <c r="A18" s="58">
        <v>131</v>
      </c>
      <c r="B18" s="68" t="s">
        <v>92</v>
      </c>
      <c r="C18" s="48" t="s">
        <v>93</v>
      </c>
      <c r="D18" s="45">
        <v>23</v>
      </c>
      <c r="E18" s="45">
        <v>29.2</v>
      </c>
      <c r="F18" s="45">
        <v>40.200000000000003</v>
      </c>
      <c r="G18" s="45">
        <v>519</v>
      </c>
      <c r="H18" s="44">
        <v>7.0000000000000007E-2</v>
      </c>
      <c r="I18" s="44">
        <v>0.12</v>
      </c>
      <c r="J18" s="47">
        <v>0.76</v>
      </c>
      <c r="K18" s="44">
        <v>30</v>
      </c>
      <c r="L18" s="44">
        <v>25.2</v>
      </c>
      <c r="M18" s="47">
        <v>247</v>
      </c>
      <c r="N18" s="44">
        <v>47.13</v>
      </c>
      <c r="O18" s="70" t="s">
        <v>94</v>
      </c>
    </row>
    <row r="19" spans="1:15" ht="15" customHeight="1">
      <c r="A19" s="79">
        <v>279</v>
      </c>
      <c r="B19" s="123" t="s">
        <v>103</v>
      </c>
      <c r="C19" s="151"/>
      <c r="D19" s="79">
        <v>0</v>
      </c>
      <c r="E19" s="79">
        <v>0</v>
      </c>
      <c r="F19" s="79">
        <v>15.8</v>
      </c>
      <c r="G19" s="79">
        <v>60</v>
      </c>
      <c r="H19" s="79">
        <v>0.23</v>
      </c>
      <c r="I19" s="79">
        <v>0.23</v>
      </c>
      <c r="J19" s="79">
        <v>28</v>
      </c>
      <c r="K19" s="79">
        <v>170</v>
      </c>
      <c r="L19" s="79">
        <v>250</v>
      </c>
      <c r="M19" s="79">
        <v>4</v>
      </c>
      <c r="N19" s="79">
        <v>14</v>
      </c>
      <c r="O19" s="79">
        <v>0</v>
      </c>
    </row>
    <row r="20" spans="1:15">
      <c r="A20" s="44">
        <v>1.2</v>
      </c>
      <c r="B20" s="115" t="s">
        <v>83</v>
      </c>
      <c r="C20" s="116"/>
      <c r="D20" s="45">
        <v>2.4500000000000002</v>
      </c>
      <c r="E20" s="45">
        <v>1</v>
      </c>
      <c r="F20" s="45">
        <v>22</v>
      </c>
      <c r="G20" s="45">
        <v>105</v>
      </c>
      <c r="H20" s="44">
        <v>0.05</v>
      </c>
      <c r="I20" s="46"/>
      <c r="J20" s="46">
        <v>0</v>
      </c>
      <c r="K20" s="47">
        <v>10</v>
      </c>
      <c r="L20" s="45">
        <v>9</v>
      </c>
      <c r="M20" s="45">
        <v>65</v>
      </c>
      <c r="N20" s="47">
        <v>10</v>
      </c>
      <c r="O20" s="47">
        <v>1.45</v>
      </c>
    </row>
    <row r="21" spans="1:15">
      <c r="A21" s="44">
        <v>1.1000000000000001</v>
      </c>
      <c r="B21" s="115" t="s">
        <v>84</v>
      </c>
      <c r="C21" s="116"/>
      <c r="D21" s="45">
        <v>4</v>
      </c>
      <c r="E21" s="45">
        <v>1</v>
      </c>
      <c r="F21" s="45">
        <v>17</v>
      </c>
      <c r="G21" s="44">
        <v>85</v>
      </c>
      <c r="H21" s="46">
        <v>0.05</v>
      </c>
      <c r="I21" s="46"/>
      <c r="J21" s="64">
        <v>0.03</v>
      </c>
      <c r="K21" s="47">
        <v>0</v>
      </c>
      <c r="L21" s="47">
        <v>110</v>
      </c>
      <c r="M21" s="48" t="s">
        <v>82</v>
      </c>
      <c r="N21" s="45">
        <v>16.5</v>
      </c>
      <c r="O21" s="64">
        <v>0.03</v>
      </c>
    </row>
    <row r="22" spans="1:15">
      <c r="A22" s="119" t="s">
        <v>47</v>
      </c>
      <c r="B22" s="119"/>
      <c r="C22" s="65"/>
      <c r="D22" s="58">
        <f t="shared" ref="D22:O22" si="1">SUM(D16:D21)</f>
        <v>34.049999999999997</v>
      </c>
      <c r="E22" s="58">
        <f t="shared" si="1"/>
        <v>41.9</v>
      </c>
      <c r="F22" s="58">
        <f t="shared" si="1"/>
        <v>121.60000000000001</v>
      </c>
      <c r="G22" s="58">
        <f t="shared" si="1"/>
        <v>991.4</v>
      </c>
      <c r="H22" s="58">
        <f t="shared" si="1"/>
        <v>0.53</v>
      </c>
      <c r="I22" s="58">
        <f t="shared" si="1"/>
        <v>0.35</v>
      </c>
      <c r="J22" s="58">
        <f t="shared" si="1"/>
        <v>62.99</v>
      </c>
      <c r="K22" s="58">
        <f t="shared" si="1"/>
        <v>221.4</v>
      </c>
      <c r="L22" s="58">
        <f t="shared" si="1"/>
        <v>450.8</v>
      </c>
      <c r="M22" s="58">
        <f t="shared" si="1"/>
        <v>568.9</v>
      </c>
      <c r="N22" s="58">
        <f t="shared" si="1"/>
        <v>137.03</v>
      </c>
      <c r="O22" s="58">
        <f t="shared" si="1"/>
        <v>3.3299999999999996</v>
      </c>
    </row>
    <row r="23" spans="1:15">
      <c r="A23" s="119" t="s">
        <v>12</v>
      </c>
      <c r="B23" s="119"/>
      <c r="C23" s="65"/>
      <c r="D23" s="58">
        <f t="shared" ref="D23:O23" si="2">SUM(D14+D22)</f>
        <v>65.150000000000006</v>
      </c>
      <c r="E23" s="58">
        <f t="shared" si="2"/>
        <v>65.099999999999994</v>
      </c>
      <c r="F23" s="58">
        <f t="shared" si="2"/>
        <v>198.8</v>
      </c>
      <c r="G23" s="58">
        <f t="shared" si="2"/>
        <v>1640.4</v>
      </c>
      <c r="H23" s="58">
        <f t="shared" si="2"/>
        <v>76.78</v>
      </c>
      <c r="I23" s="58">
        <f t="shared" si="2"/>
        <v>0.64999999999999991</v>
      </c>
      <c r="J23" s="58">
        <f t="shared" si="2"/>
        <v>63.46</v>
      </c>
      <c r="K23" s="58">
        <f t="shared" si="2"/>
        <v>301.39999999999998</v>
      </c>
      <c r="L23" s="58">
        <f t="shared" si="2"/>
        <v>812.33999999999992</v>
      </c>
      <c r="M23" s="58">
        <f t="shared" si="2"/>
        <v>907.15</v>
      </c>
      <c r="N23" s="58">
        <f t="shared" si="2"/>
        <v>199.25</v>
      </c>
      <c r="O23" s="58">
        <f t="shared" si="2"/>
        <v>5.4399999999999995</v>
      </c>
    </row>
    <row r="24" spans="1:15">
      <c r="A24" s="119" t="s">
        <v>36</v>
      </c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30"/>
      <c r="N24" s="30"/>
      <c r="O24" s="30"/>
    </row>
    <row r="25" spans="1:15">
      <c r="A25" s="120" t="s">
        <v>29</v>
      </c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30"/>
      <c r="N25" s="30"/>
      <c r="O25" s="30"/>
    </row>
    <row r="26" spans="1:15" ht="16.5" customHeight="1">
      <c r="A26" s="121" t="s">
        <v>30</v>
      </c>
      <c r="B26" s="121" t="s">
        <v>38</v>
      </c>
      <c r="C26" s="121" t="s">
        <v>2</v>
      </c>
      <c r="D26" s="121" t="s">
        <v>3</v>
      </c>
      <c r="E26" s="121"/>
      <c r="F26" s="121"/>
      <c r="G26" s="121" t="s">
        <v>37</v>
      </c>
      <c r="H26" s="121" t="s">
        <v>4</v>
      </c>
      <c r="I26" s="121"/>
      <c r="J26" s="121"/>
      <c r="K26" s="154"/>
      <c r="L26" s="121" t="s">
        <v>5</v>
      </c>
      <c r="M26" s="121"/>
      <c r="N26" s="121"/>
      <c r="O26" s="121"/>
    </row>
    <row r="27" spans="1:15" ht="18" customHeight="1">
      <c r="A27" s="121"/>
      <c r="B27" s="121"/>
      <c r="C27" s="121"/>
      <c r="D27" s="58" t="s">
        <v>15</v>
      </c>
      <c r="E27" s="71" t="s">
        <v>39</v>
      </c>
      <c r="F27" s="58" t="s">
        <v>16</v>
      </c>
      <c r="G27" s="121"/>
      <c r="H27" s="58" t="s">
        <v>31</v>
      </c>
      <c r="I27" s="58"/>
      <c r="J27" s="58" t="s">
        <v>35</v>
      </c>
      <c r="K27" s="58" t="s">
        <v>24</v>
      </c>
      <c r="L27" s="58" t="s">
        <v>7</v>
      </c>
      <c r="M27" s="58" t="s">
        <v>32</v>
      </c>
      <c r="N27" s="58" t="s">
        <v>33</v>
      </c>
      <c r="O27" s="58" t="s">
        <v>34</v>
      </c>
    </row>
    <row r="28" spans="1:15">
      <c r="A28" s="124" t="s">
        <v>8</v>
      </c>
      <c r="B28" s="124"/>
      <c r="C28" s="65"/>
      <c r="D28" s="123"/>
      <c r="E28" s="123"/>
      <c r="F28" s="123"/>
      <c r="G28" s="65"/>
      <c r="H28" s="123"/>
      <c r="I28" s="123"/>
      <c r="J28" s="123"/>
      <c r="K28" s="65"/>
      <c r="L28" s="58"/>
      <c r="M28" s="58"/>
      <c r="N28" s="58"/>
      <c r="O28" s="30"/>
    </row>
    <row r="29" spans="1:15" ht="18" customHeight="1">
      <c r="A29" s="58">
        <v>224</v>
      </c>
      <c r="B29" s="65" t="s">
        <v>49</v>
      </c>
      <c r="C29" s="58" t="s">
        <v>50</v>
      </c>
      <c r="D29" s="58">
        <v>32.1</v>
      </c>
      <c r="E29" s="72">
        <v>23.3</v>
      </c>
      <c r="F29" s="58">
        <v>43.8</v>
      </c>
      <c r="G29" s="58">
        <v>509</v>
      </c>
      <c r="H29" s="58">
        <v>0.09</v>
      </c>
      <c r="I29" s="58">
        <v>0.82</v>
      </c>
      <c r="J29" s="58">
        <v>0.7</v>
      </c>
      <c r="K29" s="58">
        <v>32.4</v>
      </c>
      <c r="L29" s="58">
        <v>338.1</v>
      </c>
      <c r="M29" s="58">
        <v>354.2</v>
      </c>
      <c r="N29" s="58">
        <v>48.4</v>
      </c>
      <c r="O29" s="58">
        <v>0.9</v>
      </c>
    </row>
    <row r="30" spans="1:15">
      <c r="A30" s="58">
        <v>283</v>
      </c>
      <c r="B30" s="65" t="s">
        <v>51</v>
      </c>
      <c r="C30" s="58">
        <v>200</v>
      </c>
      <c r="D30" s="58">
        <v>0.1</v>
      </c>
      <c r="E30" s="58">
        <v>0</v>
      </c>
      <c r="F30" s="58">
        <v>9.1</v>
      </c>
      <c r="G30" s="58">
        <v>35</v>
      </c>
      <c r="H30" s="58">
        <v>0</v>
      </c>
      <c r="I30" s="58"/>
      <c r="J30" s="58">
        <v>0</v>
      </c>
      <c r="K30" s="58">
        <v>0</v>
      </c>
      <c r="L30" s="58">
        <v>0.26</v>
      </c>
      <c r="M30" s="58">
        <v>0</v>
      </c>
      <c r="N30" s="58">
        <v>0</v>
      </c>
      <c r="O30" s="40">
        <v>0.03</v>
      </c>
    </row>
    <row r="31" spans="1:15" ht="16.5" customHeight="1">
      <c r="A31" s="44">
        <v>1.1000000000000001</v>
      </c>
      <c r="B31" s="115" t="s">
        <v>85</v>
      </c>
      <c r="C31" s="116"/>
      <c r="D31" s="45">
        <v>4</v>
      </c>
      <c r="E31" s="45">
        <v>1</v>
      </c>
      <c r="F31" s="45">
        <v>17</v>
      </c>
      <c r="G31" s="44">
        <v>85</v>
      </c>
      <c r="H31" s="46">
        <v>0.05</v>
      </c>
      <c r="I31" s="46"/>
      <c r="J31" s="64">
        <v>0.03</v>
      </c>
      <c r="K31" s="47">
        <v>0</v>
      </c>
      <c r="L31" s="47">
        <v>110</v>
      </c>
      <c r="M31" s="48" t="s">
        <v>82</v>
      </c>
      <c r="N31" s="45">
        <v>16.5</v>
      </c>
      <c r="O31" s="64">
        <v>0.03</v>
      </c>
    </row>
    <row r="32" spans="1:15" ht="16.5" customHeight="1">
      <c r="A32" s="58">
        <v>155.02000000000001</v>
      </c>
      <c r="B32" s="65" t="s">
        <v>17</v>
      </c>
      <c r="C32" s="58">
        <v>200</v>
      </c>
      <c r="D32" s="58">
        <v>6</v>
      </c>
      <c r="E32" s="58">
        <v>6</v>
      </c>
      <c r="F32" s="58">
        <v>10</v>
      </c>
      <c r="G32" s="58">
        <v>120</v>
      </c>
      <c r="H32" s="58">
        <v>0</v>
      </c>
      <c r="I32" s="58"/>
      <c r="J32" s="58">
        <v>0</v>
      </c>
      <c r="K32" s="58">
        <v>21.8</v>
      </c>
      <c r="L32" s="58">
        <v>0</v>
      </c>
      <c r="M32" s="58">
        <v>0</v>
      </c>
      <c r="N32" s="58">
        <v>0</v>
      </c>
      <c r="O32" s="40">
        <v>0</v>
      </c>
    </row>
    <row r="33" spans="1:17">
      <c r="A33" s="119" t="s">
        <v>48</v>
      </c>
      <c r="B33" s="119"/>
      <c r="C33" s="65"/>
      <c r="D33" s="58">
        <f>SUM(D29:D32)</f>
        <v>42.2</v>
      </c>
      <c r="E33" s="58">
        <f t="shared" ref="E33:O33" si="3">SUM(E29:E32)</f>
        <v>30.3</v>
      </c>
      <c r="F33" s="58">
        <f t="shared" si="3"/>
        <v>79.900000000000006</v>
      </c>
      <c r="G33" s="58">
        <f t="shared" si="3"/>
        <v>749</v>
      </c>
      <c r="H33" s="58">
        <f t="shared" si="3"/>
        <v>0.14000000000000001</v>
      </c>
      <c r="I33" s="58">
        <f t="shared" si="3"/>
        <v>0.82</v>
      </c>
      <c r="J33" s="58">
        <f t="shared" si="3"/>
        <v>0.73</v>
      </c>
      <c r="K33" s="58">
        <f t="shared" si="3"/>
        <v>54.2</v>
      </c>
      <c r="L33" s="58">
        <f t="shared" si="3"/>
        <v>448.36</v>
      </c>
      <c r="M33" s="58">
        <f t="shared" si="3"/>
        <v>354.2</v>
      </c>
      <c r="N33" s="58">
        <f t="shared" si="3"/>
        <v>64.900000000000006</v>
      </c>
      <c r="O33" s="58">
        <f t="shared" si="3"/>
        <v>0.96000000000000008</v>
      </c>
    </row>
    <row r="34" spans="1:17">
      <c r="A34" s="119" t="s">
        <v>11</v>
      </c>
      <c r="B34" s="119"/>
      <c r="C34" s="65"/>
      <c r="D34" s="123"/>
      <c r="E34" s="123"/>
      <c r="F34" s="123"/>
      <c r="G34" s="65"/>
      <c r="H34" s="123"/>
      <c r="I34" s="123"/>
      <c r="J34" s="123"/>
      <c r="K34" s="65"/>
      <c r="L34" s="65"/>
      <c r="M34" s="65"/>
      <c r="N34" s="65"/>
      <c r="O34" s="30"/>
    </row>
    <row r="35" spans="1:17" ht="15.75" thickBot="1">
      <c r="A35" s="81">
        <v>42</v>
      </c>
      <c r="B35" s="18" t="s">
        <v>104</v>
      </c>
      <c r="C35" s="61">
        <v>100</v>
      </c>
      <c r="D35" s="61">
        <v>1.3</v>
      </c>
      <c r="E35" s="61">
        <v>2.2999999999999998</v>
      </c>
      <c r="F35" s="61">
        <v>7.2</v>
      </c>
      <c r="G35" s="61">
        <v>54</v>
      </c>
      <c r="H35" s="61">
        <v>0.03</v>
      </c>
      <c r="I35" s="61">
        <v>5.64</v>
      </c>
      <c r="J35" s="18">
        <v>5.18</v>
      </c>
      <c r="K35" s="61">
        <v>0</v>
      </c>
      <c r="L35" s="18">
        <v>23.23</v>
      </c>
      <c r="M35" s="18">
        <v>40.6</v>
      </c>
      <c r="N35" s="60">
        <v>16.100000000000001</v>
      </c>
      <c r="O35" s="26">
        <v>0.7</v>
      </c>
    </row>
    <row r="36" spans="1:17" ht="25.5" customHeight="1" thickBot="1">
      <c r="A36" s="81">
        <v>59</v>
      </c>
      <c r="B36" s="21" t="s">
        <v>130</v>
      </c>
      <c r="C36" s="61">
        <v>300</v>
      </c>
      <c r="D36" s="61">
        <v>3.2</v>
      </c>
      <c r="E36" s="61">
        <v>3</v>
      </c>
      <c r="F36" s="61">
        <v>22.6</v>
      </c>
      <c r="G36" s="61">
        <v>134</v>
      </c>
      <c r="H36" s="60">
        <v>7.0000000000000007E-2</v>
      </c>
      <c r="I36" s="61"/>
      <c r="J36" s="61">
        <v>5.28</v>
      </c>
      <c r="K36" s="22" t="s">
        <v>118</v>
      </c>
      <c r="L36" s="61">
        <v>10.96</v>
      </c>
      <c r="M36" s="61">
        <v>246</v>
      </c>
      <c r="N36" s="61">
        <v>16.739999999999998</v>
      </c>
      <c r="O36" s="61">
        <v>0.69</v>
      </c>
    </row>
    <row r="37" spans="1:17" ht="15" customHeight="1">
      <c r="A37" s="58">
        <v>98</v>
      </c>
      <c r="B37" s="80" t="s">
        <v>106</v>
      </c>
      <c r="C37" s="48" t="s">
        <v>105</v>
      </c>
      <c r="D37" s="45">
        <v>13.53</v>
      </c>
      <c r="E37" s="45">
        <v>13.3</v>
      </c>
      <c r="F37" s="45">
        <v>13.9</v>
      </c>
      <c r="G37" s="45">
        <v>228</v>
      </c>
      <c r="H37" s="44">
        <v>7.0000000000000007E-2</v>
      </c>
      <c r="I37" s="44">
        <v>0.25</v>
      </c>
      <c r="J37" s="47">
        <v>0.25</v>
      </c>
      <c r="K37" s="44">
        <v>18.2</v>
      </c>
      <c r="L37" s="44">
        <v>35.630000000000003</v>
      </c>
      <c r="M37" s="47">
        <v>117.25</v>
      </c>
      <c r="N37" s="44">
        <v>19.2</v>
      </c>
      <c r="O37" s="41">
        <v>1.9</v>
      </c>
    </row>
    <row r="38" spans="1:17">
      <c r="A38" s="58">
        <v>38</v>
      </c>
      <c r="B38" s="65" t="s">
        <v>69</v>
      </c>
      <c r="C38" s="58">
        <v>230</v>
      </c>
      <c r="D38" s="65">
        <v>6</v>
      </c>
      <c r="E38" s="58">
        <v>7.6</v>
      </c>
      <c r="F38" s="58">
        <v>24.5</v>
      </c>
      <c r="G38" s="71">
        <v>187</v>
      </c>
      <c r="H38" s="58">
        <v>0.1</v>
      </c>
      <c r="I38" s="65"/>
      <c r="J38" s="58">
        <v>122.6</v>
      </c>
      <c r="K38" s="58">
        <v>36.799999999999997</v>
      </c>
      <c r="L38" s="65">
        <v>25.9</v>
      </c>
      <c r="M38" s="58">
        <v>99.6</v>
      </c>
      <c r="N38" s="58">
        <v>48.7</v>
      </c>
      <c r="O38" s="41">
        <v>1.9</v>
      </c>
      <c r="Q38" s="2"/>
    </row>
    <row r="39" spans="1:17">
      <c r="A39" s="76">
        <v>278</v>
      </c>
      <c r="B39" s="77" t="s">
        <v>81</v>
      </c>
      <c r="C39" s="76">
        <v>200</v>
      </c>
      <c r="D39" s="76">
        <v>1</v>
      </c>
      <c r="E39" s="76">
        <v>0</v>
      </c>
      <c r="F39" s="76">
        <v>27.5</v>
      </c>
      <c r="G39" s="76">
        <v>110</v>
      </c>
      <c r="H39" s="76">
        <v>0.01</v>
      </c>
      <c r="I39" s="76"/>
      <c r="J39" s="76">
        <v>0.32</v>
      </c>
      <c r="K39" s="76">
        <v>0</v>
      </c>
      <c r="L39" s="76">
        <v>28.69</v>
      </c>
      <c r="M39" s="76">
        <v>29.2</v>
      </c>
      <c r="N39" s="76">
        <v>18.27</v>
      </c>
      <c r="O39" s="40">
        <v>0.61</v>
      </c>
    </row>
    <row r="40" spans="1:17" ht="18" customHeight="1">
      <c r="A40" s="44">
        <v>1.2</v>
      </c>
      <c r="B40" s="115" t="s">
        <v>86</v>
      </c>
      <c r="C40" s="116"/>
      <c r="D40" s="45">
        <v>2.4500000000000002</v>
      </c>
      <c r="E40" s="45">
        <v>1</v>
      </c>
      <c r="F40" s="45">
        <v>22</v>
      </c>
      <c r="G40" s="45">
        <v>105</v>
      </c>
      <c r="H40" s="44">
        <v>0.05</v>
      </c>
      <c r="I40" s="46"/>
      <c r="J40" s="46">
        <v>0</v>
      </c>
      <c r="K40" s="47">
        <v>10</v>
      </c>
      <c r="L40" s="45">
        <v>9</v>
      </c>
      <c r="M40" s="45">
        <v>65</v>
      </c>
      <c r="N40" s="47">
        <v>10</v>
      </c>
      <c r="O40" s="47">
        <v>1.45</v>
      </c>
    </row>
    <row r="41" spans="1:17" ht="14.25" customHeight="1">
      <c r="A41" s="44">
        <v>1.1000000000000001</v>
      </c>
      <c r="B41" s="115" t="s">
        <v>87</v>
      </c>
      <c r="C41" s="116"/>
      <c r="D41" s="45">
        <v>4</v>
      </c>
      <c r="E41" s="45">
        <v>1</v>
      </c>
      <c r="F41" s="45">
        <v>17</v>
      </c>
      <c r="G41" s="44">
        <v>85</v>
      </c>
      <c r="H41" s="46">
        <v>0.05</v>
      </c>
      <c r="I41" s="46"/>
      <c r="J41" s="64">
        <v>0.03</v>
      </c>
      <c r="K41" s="47">
        <v>0</v>
      </c>
      <c r="L41" s="47">
        <v>110</v>
      </c>
      <c r="M41" s="48" t="s">
        <v>82</v>
      </c>
      <c r="N41" s="45">
        <v>16.5</v>
      </c>
      <c r="O41" s="64">
        <v>0.03</v>
      </c>
    </row>
    <row r="42" spans="1:17">
      <c r="A42" s="119" t="s">
        <v>47</v>
      </c>
      <c r="B42" s="119"/>
      <c r="C42" s="65"/>
      <c r="D42" s="58">
        <f>SUM(D35:D41)</f>
        <v>31.48</v>
      </c>
      <c r="E42" s="78">
        <f t="shared" ref="E42:O42" si="4">SUM(E35:E41)</f>
        <v>28.200000000000003</v>
      </c>
      <c r="F42" s="78">
        <f t="shared" si="4"/>
        <v>134.69999999999999</v>
      </c>
      <c r="G42" s="78">
        <f t="shared" si="4"/>
        <v>903</v>
      </c>
      <c r="H42" s="78">
        <f t="shared" si="4"/>
        <v>0.38</v>
      </c>
      <c r="I42" s="78">
        <f t="shared" si="4"/>
        <v>5.89</v>
      </c>
      <c r="J42" s="78">
        <f t="shared" si="4"/>
        <v>133.66</v>
      </c>
      <c r="K42" s="78">
        <f t="shared" si="4"/>
        <v>65</v>
      </c>
      <c r="L42" s="78">
        <f t="shared" si="4"/>
        <v>243.41</v>
      </c>
      <c r="M42" s="78">
        <f t="shared" si="4"/>
        <v>597.65000000000009</v>
      </c>
      <c r="N42" s="78">
        <f t="shared" si="4"/>
        <v>145.51</v>
      </c>
      <c r="O42" s="78">
        <f t="shared" si="4"/>
        <v>7.28</v>
      </c>
    </row>
    <row r="43" spans="1:17">
      <c r="A43" s="119" t="s">
        <v>12</v>
      </c>
      <c r="B43" s="119"/>
      <c r="C43" s="65"/>
      <c r="D43" s="58">
        <f t="shared" ref="D43:O43" si="5">SUM(D33+D42)</f>
        <v>73.680000000000007</v>
      </c>
      <c r="E43" s="58">
        <f t="shared" si="5"/>
        <v>58.5</v>
      </c>
      <c r="F43" s="58">
        <f t="shared" si="5"/>
        <v>214.6</v>
      </c>
      <c r="G43" s="58">
        <f t="shared" si="5"/>
        <v>1652</v>
      </c>
      <c r="H43" s="58">
        <f t="shared" si="5"/>
        <v>0.52</v>
      </c>
      <c r="I43" s="58">
        <f t="shared" si="5"/>
        <v>6.71</v>
      </c>
      <c r="J43" s="58">
        <f t="shared" si="5"/>
        <v>134.38999999999999</v>
      </c>
      <c r="K43" s="58">
        <f t="shared" si="5"/>
        <v>119.2</v>
      </c>
      <c r="L43" s="58">
        <f t="shared" si="5"/>
        <v>691.77</v>
      </c>
      <c r="M43" s="58">
        <f t="shared" si="5"/>
        <v>951.85000000000014</v>
      </c>
      <c r="N43" s="58">
        <f t="shared" si="5"/>
        <v>210.41</v>
      </c>
      <c r="O43" s="58">
        <f t="shared" si="5"/>
        <v>8.24</v>
      </c>
    </row>
    <row r="44" spans="1:17">
      <c r="A44" s="119" t="s">
        <v>40</v>
      </c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65"/>
      <c r="N44" s="65"/>
      <c r="O44" s="30"/>
    </row>
    <row r="45" spans="1:17">
      <c r="A45" s="120" t="s">
        <v>29</v>
      </c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65"/>
      <c r="N45" s="65"/>
      <c r="O45" s="30"/>
    </row>
    <row r="46" spans="1:17" ht="26.25" customHeight="1">
      <c r="A46" s="121" t="s">
        <v>30</v>
      </c>
      <c r="B46" s="121" t="s">
        <v>13</v>
      </c>
      <c r="C46" s="123" t="s">
        <v>2</v>
      </c>
      <c r="D46" s="121" t="s">
        <v>3</v>
      </c>
      <c r="E46" s="121"/>
      <c r="F46" s="121"/>
      <c r="G46" s="121" t="s">
        <v>37</v>
      </c>
      <c r="H46" s="121" t="s">
        <v>4</v>
      </c>
      <c r="I46" s="121"/>
      <c r="J46" s="121"/>
      <c r="K46" s="122"/>
      <c r="L46" s="73" t="s">
        <v>42</v>
      </c>
      <c r="M46" s="73"/>
      <c r="N46" s="73"/>
      <c r="O46" s="29"/>
    </row>
    <row r="47" spans="1:17" ht="16.5" customHeight="1">
      <c r="A47" s="121"/>
      <c r="B47" s="121"/>
      <c r="C47" s="123"/>
      <c r="D47" s="58" t="s">
        <v>15</v>
      </c>
      <c r="E47" s="71" t="s">
        <v>39</v>
      </c>
      <c r="F47" s="58" t="s">
        <v>16</v>
      </c>
      <c r="G47" s="121"/>
      <c r="H47" s="58" t="s">
        <v>31</v>
      </c>
      <c r="I47" s="58"/>
      <c r="J47" s="58" t="s">
        <v>35</v>
      </c>
      <c r="K47" s="58" t="s">
        <v>24</v>
      </c>
      <c r="L47" s="58" t="s">
        <v>7</v>
      </c>
      <c r="M47" s="58" t="s">
        <v>32</v>
      </c>
      <c r="N47" s="58" t="s">
        <v>33</v>
      </c>
      <c r="O47" s="58" t="s">
        <v>34</v>
      </c>
    </row>
    <row r="48" spans="1:17">
      <c r="A48" s="119" t="s">
        <v>8</v>
      </c>
      <c r="B48" s="119"/>
      <c r="C48" s="65"/>
      <c r="D48" s="123"/>
      <c r="E48" s="123"/>
      <c r="F48" s="123"/>
      <c r="G48" s="65"/>
      <c r="H48" s="123"/>
      <c r="I48" s="123"/>
      <c r="J48" s="123"/>
      <c r="K48" s="65"/>
      <c r="L48" s="65"/>
      <c r="M48" s="65"/>
      <c r="N48" s="65"/>
      <c r="O48" s="30"/>
    </row>
    <row r="49" spans="1:15" ht="26.25" thickBot="1">
      <c r="A49" s="94">
        <v>25</v>
      </c>
      <c r="B49" s="18" t="s">
        <v>57</v>
      </c>
      <c r="C49" s="61">
        <v>100</v>
      </c>
      <c r="D49" s="61">
        <v>1.3</v>
      </c>
      <c r="E49" s="61">
        <v>8.1999999999999993</v>
      </c>
      <c r="F49" s="61">
        <v>6.6</v>
      </c>
      <c r="G49" s="61">
        <v>105</v>
      </c>
      <c r="H49" s="33">
        <v>0.01</v>
      </c>
      <c r="I49" s="18"/>
      <c r="J49" s="61">
        <v>1.86</v>
      </c>
      <c r="K49" s="61">
        <v>0</v>
      </c>
      <c r="L49" s="61">
        <v>34.6</v>
      </c>
      <c r="M49" s="61">
        <v>40.799999999999997</v>
      </c>
      <c r="N49" s="61">
        <v>18.600000000000001</v>
      </c>
      <c r="O49" s="61">
        <v>1.2</v>
      </c>
    </row>
    <row r="50" spans="1:15">
      <c r="A50" s="95">
        <v>107</v>
      </c>
      <c r="B50" s="96" t="s">
        <v>100</v>
      </c>
      <c r="C50" s="48" t="s">
        <v>99</v>
      </c>
      <c r="D50" s="45">
        <v>11</v>
      </c>
      <c r="E50" s="45">
        <v>18</v>
      </c>
      <c r="F50" s="45">
        <v>14</v>
      </c>
      <c r="G50" s="45">
        <v>256</v>
      </c>
      <c r="H50" s="44">
        <v>0.04</v>
      </c>
      <c r="I50" s="44">
        <v>0.12</v>
      </c>
      <c r="J50" s="47">
        <v>1.54</v>
      </c>
      <c r="K50" s="44">
        <v>60</v>
      </c>
      <c r="L50" s="44">
        <v>9.5500000000000007</v>
      </c>
      <c r="M50" s="47">
        <v>98.9</v>
      </c>
      <c r="N50" s="44">
        <v>23.24</v>
      </c>
      <c r="O50" s="70" t="s">
        <v>101</v>
      </c>
    </row>
    <row r="51" spans="1:15">
      <c r="A51" s="58">
        <v>138</v>
      </c>
      <c r="B51" s="65" t="s">
        <v>19</v>
      </c>
      <c r="C51" s="58">
        <v>220</v>
      </c>
      <c r="D51" s="58">
        <v>4.5</v>
      </c>
      <c r="E51" s="65">
        <v>7.2</v>
      </c>
      <c r="F51" s="58">
        <v>29.4</v>
      </c>
      <c r="G51" s="58">
        <v>203</v>
      </c>
      <c r="H51" s="58">
        <v>0.17</v>
      </c>
      <c r="I51" s="58">
        <v>26.11</v>
      </c>
      <c r="J51" s="70">
        <v>15.22</v>
      </c>
      <c r="K51" s="58">
        <v>42.2</v>
      </c>
      <c r="L51" s="58">
        <v>52.2</v>
      </c>
      <c r="M51" s="58">
        <v>144</v>
      </c>
      <c r="N51" s="58">
        <v>41.6</v>
      </c>
      <c r="O51" s="30">
        <v>1.5</v>
      </c>
    </row>
    <row r="52" spans="1:15" ht="15.75" thickBot="1">
      <c r="A52" s="94">
        <v>278</v>
      </c>
      <c r="B52" s="18" t="s">
        <v>81</v>
      </c>
      <c r="C52" s="61">
        <v>200</v>
      </c>
      <c r="D52" s="61">
        <v>1</v>
      </c>
      <c r="E52" s="18">
        <v>0</v>
      </c>
      <c r="F52" s="61">
        <v>27.5</v>
      </c>
      <c r="G52" s="61">
        <v>110</v>
      </c>
      <c r="H52" s="61">
        <v>0.01</v>
      </c>
      <c r="I52" s="18"/>
      <c r="J52" s="18">
        <v>0.32</v>
      </c>
      <c r="K52" s="61">
        <v>0</v>
      </c>
      <c r="L52" s="61">
        <v>28.69</v>
      </c>
      <c r="M52" s="61">
        <v>29.2</v>
      </c>
      <c r="N52" s="60">
        <v>18.27</v>
      </c>
      <c r="O52" s="30">
        <v>0.61</v>
      </c>
    </row>
    <row r="53" spans="1:15" ht="16.5" customHeight="1">
      <c r="A53" s="44">
        <v>1.1000000000000001</v>
      </c>
      <c r="B53" s="65" t="s">
        <v>72</v>
      </c>
      <c r="C53" s="58">
        <v>50</v>
      </c>
      <c r="D53" s="45">
        <v>4</v>
      </c>
      <c r="E53" s="45">
        <v>1</v>
      </c>
      <c r="F53" s="45">
        <v>17</v>
      </c>
      <c r="G53" s="44">
        <v>85</v>
      </c>
      <c r="H53" s="46">
        <v>0.05</v>
      </c>
      <c r="I53" s="46"/>
      <c r="J53" s="64">
        <v>0.03</v>
      </c>
      <c r="K53" s="47">
        <v>0</v>
      </c>
      <c r="L53" s="47">
        <v>110</v>
      </c>
      <c r="M53" s="48" t="s">
        <v>82</v>
      </c>
      <c r="N53" s="45">
        <v>16.5</v>
      </c>
      <c r="O53" s="64">
        <v>0.03</v>
      </c>
    </row>
    <row r="54" spans="1:15" ht="17.25" customHeight="1">
      <c r="A54" s="74" t="s">
        <v>80</v>
      </c>
      <c r="B54" s="65" t="s">
        <v>26</v>
      </c>
      <c r="C54" s="58">
        <v>150</v>
      </c>
      <c r="D54" s="58">
        <v>0.6</v>
      </c>
      <c r="E54" s="65">
        <v>0.6</v>
      </c>
      <c r="F54" s="58">
        <v>14.7</v>
      </c>
      <c r="G54" s="58">
        <v>71</v>
      </c>
      <c r="H54" s="58">
        <v>0.05</v>
      </c>
      <c r="I54" s="58">
        <v>34.200000000000003</v>
      </c>
      <c r="J54" s="65">
        <v>15</v>
      </c>
      <c r="K54" s="65">
        <v>0</v>
      </c>
      <c r="L54" s="65">
        <v>24</v>
      </c>
      <c r="M54" s="65">
        <v>16.5</v>
      </c>
      <c r="N54" s="58">
        <v>13.5</v>
      </c>
      <c r="O54" s="32">
        <v>3.3</v>
      </c>
    </row>
    <row r="55" spans="1:15">
      <c r="A55" s="119" t="s">
        <v>48</v>
      </c>
      <c r="B55" s="119"/>
      <c r="C55" s="65"/>
      <c r="D55" s="58">
        <f>SUM(D49:D54)</f>
        <v>22.400000000000002</v>
      </c>
      <c r="E55" s="58">
        <f t="shared" ref="E55:O55" si="6">SUM(E49:E54)</f>
        <v>35</v>
      </c>
      <c r="F55" s="58">
        <f t="shared" si="6"/>
        <v>109.2</v>
      </c>
      <c r="G55" s="58">
        <f t="shared" si="6"/>
        <v>830</v>
      </c>
      <c r="H55" s="58">
        <f t="shared" si="6"/>
        <v>0.33</v>
      </c>
      <c r="I55" s="58">
        <f t="shared" si="6"/>
        <v>60.430000000000007</v>
      </c>
      <c r="J55" s="58">
        <f t="shared" si="6"/>
        <v>33.97</v>
      </c>
      <c r="K55" s="58">
        <f t="shared" si="6"/>
        <v>102.2</v>
      </c>
      <c r="L55" s="58">
        <f t="shared" si="6"/>
        <v>259.04000000000002</v>
      </c>
      <c r="M55" s="58">
        <f t="shared" si="6"/>
        <v>329.4</v>
      </c>
      <c r="N55" s="58">
        <f t="shared" si="6"/>
        <v>131.70999999999998</v>
      </c>
      <c r="O55" s="58">
        <f t="shared" si="6"/>
        <v>6.64</v>
      </c>
    </row>
    <row r="56" spans="1:15">
      <c r="A56" s="119" t="s">
        <v>11</v>
      </c>
      <c r="B56" s="119"/>
      <c r="C56" s="65"/>
      <c r="D56" s="123"/>
      <c r="E56" s="123"/>
      <c r="F56" s="123"/>
      <c r="G56" s="65"/>
      <c r="H56" s="123"/>
      <c r="I56" s="123"/>
      <c r="J56" s="123"/>
      <c r="K56" s="65"/>
      <c r="L56" s="58"/>
      <c r="M56" s="65"/>
      <c r="N56" s="65"/>
      <c r="O56" s="32"/>
    </row>
    <row r="57" spans="1:15" ht="15.75" thickBot="1">
      <c r="A57" s="81">
        <v>21</v>
      </c>
      <c r="B57" s="18" t="s">
        <v>107</v>
      </c>
      <c r="C57" s="61">
        <v>100</v>
      </c>
      <c r="D57" s="61">
        <v>1.6</v>
      </c>
      <c r="E57" s="61">
        <v>4.5999999999999996</v>
      </c>
      <c r="F57" s="18">
        <v>11.1</v>
      </c>
      <c r="G57" s="61">
        <v>90</v>
      </c>
      <c r="H57" s="61">
        <v>0.03</v>
      </c>
      <c r="I57" s="61">
        <v>12.78</v>
      </c>
      <c r="J57" s="18">
        <v>13.8</v>
      </c>
      <c r="K57" s="61">
        <v>0</v>
      </c>
      <c r="L57" s="18">
        <v>38.5</v>
      </c>
      <c r="M57" s="61">
        <v>29.1</v>
      </c>
      <c r="N57" s="60">
        <v>19.68</v>
      </c>
      <c r="O57" s="32">
        <v>0.96</v>
      </c>
    </row>
    <row r="58" spans="1:15" ht="26.25" thickBot="1">
      <c r="A58" s="86">
        <v>60</v>
      </c>
      <c r="B58" s="18" t="s">
        <v>58</v>
      </c>
      <c r="C58" s="61">
        <v>300</v>
      </c>
      <c r="D58" s="61">
        <v>3.4</v>
      </c>
      <c r="E58" s="61">
        <v>3.3</v>
      </c>
      <c r="F58" s="61">
        <v>21.4</v>
      </c>
      <c r="G58" s="61">
        <v>131</v>
      </c>
      <c r="H58" s="33">
        <v>0.1</v>
      </c>
      <c r="I58" s="18"/>
      <c r="J58" s="61">
        <v>7.9</v>
      </c>
      <c r="K58" s="61">
        <v>15.1</v>
      </c>
      <c r="L58" s="87">
        <v>17.7</v>
      </c>
      <c r="M58" s="18">
        <v>262.5</v>
      </c>
      <c r="N58" s="18">
        <v>25.1</v>
      </c>
      <c r="O58" s="61">
        <v>1.03</v>
      </c>
    </row>
    <row r="59" spans="1:15" ht="25.5">
      <c r="A59" s="58">
        <v>261.02</v>
      </c>
      <c r="B59" s="65" t="s">
        <v>20</v>
      </c>
      <c r="C59" s="58">
        <v>220</v>
      </c>
      <c r="D59" s="58">
        <v>19.5</v>
      </c>
      <c r="E59" s="58">
        <v>19.5</v>
      </c>
      <c r="F59" s="58">
        <v>23.2</v>
      </c>
      <c r="G59" s="58">
        <v>350.7</v>
      </c>
      <c r="H59" s="65">
        <v>0.24</v>
      </c>
      <c r="I59" s="58">
        <v>22.12</v>
      </c>
      <c r="J59" s="58" t="s">
        <v>21</v>
      </c>
      <c r="K59" s="58">
        <v>62.4</v>
      </c>
      <c r="L59" s="65">
        <v>54.4</v>
      </c>
      <c r="M59" s="58">
        <v>241.3</v>
      </c>
      <c r="N59" s="58">
        <v>60</v>
      </c>
      <c r="O59" s="32">
        <v>2.59</v>
      </c>
    </row>
    <row r="60" spans="1:15" ht="15" customHeight="1">
      <c r="A60" s="83" t="s">
        <v>109</v>
      </c>
      <c r="B60" s="102" t="s">
        <v>70</v>
      </c>
      <c r="C60" s="103"/>
      <c r="D60" s="45">
        <v>1</v>
      </c>
      <c r="E60" s="46">
        <v>0.2</v>
      </c>
      <c r="F60" s="45">
        <v>20</v>
      </c>
      <c r="G60" s="45">
        <v>92</v>
      </c>
      <c r="H60" s="44">
        <v>7.0000000000000007E-2</v>
      </c>
      <c r="I60" s="45">
        <v>1</v>
      </c>
      <c r="J60" s="46">
        <v>1</v>
      </c>
      <c r="K60" s="45">
        <v>0</v>
      </c>
      <c r="L60" s="45">
        <v>16</v>
      </c>
      <c r="M60" s="45">
        <v>14</v>
      </c>
      <c r="N60" s="47">
        <v>8</v>
      </c>
      <c r="O60" s="47">
        <v>0.1</v>
      </c>
    </row>
    <row r="61" spans="1:15" ht="16.5" customHeight="1">
      <c r="A61" s="44">
        <v>1.2</v>
      </c>
      <c r="B61" s="115" t="s">
        <v>88</v>
      </c>
      <c r="C61" s="116"/>
      <c r="D61" s="45">
        <v>2.4500000000000002</v>
      </c>
      <c r="E61" s="45">
        <v>1</v>
      </c>
      <c r="F61" s="45">
        <v>22</v>
      </c>
      <c r="G61" s="45">
        <v>105</v>
      </c>
      <c r="H61" s="44">
        <v>0.05</v>
      </c>
      <c r="I61" s="46"/>
      <c r="J61" s="46">
        <v>0</v>
      </c>
      <c r="K61" s="47">
        <v>10</v>
      </c>
      <c r="L61" s="45">
        <v>9</v>
      </c>
      <c r="M61" s="45">
        <v>65</v>
      </c>
      <c r="N61" s="47">
        <v>10</v>
      </c>
      <c r="O61" s="47">
        <v>1.45</v>
      </c>
    </row>
    <row r="62" spans="1:15" ht="19.5" customHeight="1">
      <c r="A62" s="44">
        <v>1.1000000000000001</v>
      </c>
      <c r="B62" s="65" t="s">
        <v>72</v>
      </c>
      <c r="C62" s="58">
        <v>50</v>
      </c>
      <c r="D62" s="45">
        <v>4</v>
      </c>
      <c r="E62" s="45">
        <v>1</v>
      </c>
      <c r="F62" s="45">
        <v>17</v>
      </c>
      <c r="G62" s="44">
        <v>85</v>
      </c>
      <c r="H62" s="46">
        <v>0.05</v>
      </c>
      <c r="I62" s="46"/>
      <c r="J62" s="64">
        <v>0.03</v>
      </c>
      <c r="K62" s="47">
        <v>0</v>
      </c>
      <c r="L62" s="47">
        <v>110</v>
      </c>
      <c r="M62" s="48" t="s">
        <v>82</v>
      </c>
      <c r="N62" s="45">
        <v>16.5</v>
      </c>
      <c r="O62" s="64">
        <v>0.03</v>
      </c>
    </row>
    <row r="63" spans="1:15">
      <c r="A63" s="119" t="s">
        <v>47</v>
      </c>
      <c r="B63" s="119"/>
      <c r="C63" s="65"/>
      <c r="D63" s="58">
        <f>SUM(D57:D62)</f>
        <v>31.95</v>
      </c>
      <c r="E63" s="58">
        <f t="shared" ref="E63:O63" si="7">SUM(E57:E62)</f>
        <v>29.599999999999998</v>
      </c>
      <c r="F63" s="58">
        <f t="shared" si="7"/>
        <v>114.7</v>
      </c>
      <c r="G63" s="58">
        <f t="shared" si="7"/>
        <v>853.7</v>
      </c>
      <c r="H63" s="58">
        <f t="shared" si="7"/>
        <v>0.54</v>
      </c>
      <c r="I63" s="58">
        <f t="shared" si="7"/>
        <v>35.9</v>
      </c>
      <c r="J63" s="58">
        <f t="shared" si="7"/>
        <v>22.730000000000004</v>
      </c>
      <c r="K63" s="58">
        <f t="shared" si="7"/>
        <v>87.5</v>
      </c>
      <c r="L63" s="58">
        <f t="shared" si="7"/>
        <v>245.6</v>
      </c>
      <c r="M63" s="58">
        <f t="shared" si="7"/>
        <v>611.90000000000009</v>
      </c>
      <c r="N63" s="58">
        <f t="shared" si="7"/>
        <v>139.28</v>
      </c>
      <c r="O63" s="58">
        <f t="shared" si="7"/>
        <v>6.16</v>
      </c>
    </row>
    <row r="64" spans="1:15">
      <c r="A64" s="119" t="s">
        <v>12</v>
      </c>
      <c r="B64" s="119"/>
      <c r="C64" s="65"/>
      <c r="D64" s="58">
        <f>SUM(D55+D63)</f>
        <v>54.35</v>
      </c>
      <c r="E64" s="58">
        <f t="shared" ref="E64:O64" si="8">SUM(E55+E63)</f>
        <v>64.599999999999994</v>
      </c>
      <c r="F64" s="58">
        <f t="shared" si="8"/>
        <v>223.9</v>
      </c>
      <c r="G64" s="58">
        <f t="shared" si="8"/>
        <v>1683.7</v>
      </c>
      <c r="H64" s="58">
        <f t="shared" si="8"/>
        <v>0.87000000000000011</v>
      </c>
      <c r="I64" s="58">
        <f t="shared" si="8"/>
        <v>96.330000000000013</v>
      </c>
      <c r="J64" s="58">
        <f t="shared" si="8"/>
        <v>56.7</v>
      </c>
      <c r="K64" s="58">
        <f t="shared" si="8"/>
        <v>189.7</v>
      </c>
      <c r="L64" s="58">
        <f t="shared" si="8"/>
        <v>504.64</v>
      </c>
      <c r="M64" s="58">
        <f t="shared" si="8"/>
        <v>941.30000000000007</v>
      </c>
      <c r="N64" s="58">
        <f t="shared" si="8"/>
        <v>270.99</v>
      </c>
      <c r="O64" s="58">
        <f t="shared" si="8"/>
        <v>12.8</v>
      </c>
    </row>
    <row r="65" spans="1:15">
      <c r="A65" s="119" t="s">
        <v>41</v>
      </c>
      <c r="B65" s="119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65"/>
      <c r="N65" s="58"/>
      <c r="O65" s="30"/>
    </row>
    <row r="66" spans="1:15">
      <c r="A66" s="120" t="s">
        <v>29</v>
      </c>
      <c r="B66" s="120"/>
      <c r="C66" s="120"/>
      <c r="D66" s="120"/>
      <c r="E66" s="120"/>
      <c r="F66" s="120"/>
      <c r="G66" s="120"/>
      <c r="H66" s="120"/>
      <c r="I66" s="120"/>
      <c r="J66" s="120"/>
      <c r="K66" s="120"/>
      <c r="L66" s="120"/>
      <c r="M66" s="65"/>
      <c r="N66" s="58"/>
      <c r="O66" s="30"/>
    </row>
    <row r="67" spans="1:15" ht="15" customHeight="1">
      <c r="A67" s="121" t="s">
        <v>30</v>
      </c>
      <c r="B67" s="121" t="s">
        <v>1</v>
      </c>
      <c r="C67" s="121" t="s">
        <v>2</v>
      </c>
      <c r="D67" s="121" t="s">
        <v>3</v>
      </c>
      <c r="E67" s="121"/>
      <c r="F67" s="121"/>
      <c r="G67" s="121" t="s">
        <v>37</v>
      </c>
      <c r="H67" s="121" t="s">
        <v>4</v>
      </c>
      <c r="I67" s="154"/>
      <c r="J67" s="154"/>
      <c r="K67" s="154"/>
      <c r="L67" s="132" t="s">
        <v>5</v>
      </c>
      <c r="M67" s="122"/>
      <c r="N67" s="122"/>
      <c r="O67" s="122"/>
    </row>
    <row r="68" spans="1:15" ht="12" customHeight="1">
      <c r="A68" s="121"/>
      <c r="B68" s="121"/>
      <c r="C68" s="121"/>
      <c r="D68" s="121"/>
      <c r="E68" s="121"/>
      <c r="F68" s="121"/>
      <c r="G68" s="121"/>
      <c r="H68" s="154"/>
      <c r="I68" s="154"/>
      <c r="J68" s="154"/>
      <c r="K68" s="154"/>
      <c r="L68" s="122"/>
      <c r="M68" s="122"/>
      <c r="N68" s="122"/>
      <c r="O68" s="122"/>
    </row>
    <row r="69" spans="1:15" ht="16.5" customHeight="1">
      <c r="A69" s="150"/>
      <c r="B69" s="150"/>
      <c r="C69" s="150"/>
      <c r="D69" s="58" t="s">
        <v>15</v>
      </c>
      <c r="E69" s="71" t="s">
        <v>39</v>
      </c>
      <c r="F69" s="58" t="s">
        <v>16</v>
      </c>
      <c r="G69" s="65"/>
      <c r="H69" s="58" t="s">
        <v>31</v>
      </c>
      <c r="I69" s="58"/>
      <c r="J69" s="58" t="s">
        <v>35</v>
      </c>
      <c r="K69" s="58" t="s">
        <v>24</v>
      </c>
      <c r="L69" s="58" t="s">
        <v>7</v>
      </c>
      <c r="M69" s="58" t="s">
        <v>32</v>
      </c>
      <c r="N69" s="58" t="s">
        <v>33</v>
      </c>
      <c r="O69" s="58" t="s">
        <v>34</v>
      </c>
    </row>
    <row r="70" spans="1:15">
      <c r="A70" s="124" t="s">
        <v>8</v>
      </c>
      <c r="B70" s="124"/>
      <c r="C70" s="65"/>
      <c r="D70" s="123"/>
      <c r="E70" s="123"/>
      <c r="F70" s="123"/>
      <c r="G70" s="65"/>
      <c r="H70" s="65"/>
      <c r="I70" s="123"/>
      <c r="J70" s="123"/>
      <c r="K70" s="123"/>
      <c r="L70" s="65"/>
      <c r="M70" s="65"/>
      <c r="N70" s="65"/>
      <c r="O70" s="65"/>
    </row>
    <row r="71" spans="1:15">
      <c r="A71" s="65">
        <v>1</v>
      </c>
      <c r="B71" s="65" t="s">
        <v>9</v>
      </c>
      <c r="C71" s="58">
        <v>20</v>
      </c>
      <c r="D71" s="58">
        <v>6</v>
      </c>
      <c r="E71" s="58">
        <v>6</v>
      </c>
      <c r="F71" s="58">
        <v>0</v>
      </c>
      <c r="G71" s="58">
        <v>72</v>
      </c>
      <c r="H71" s="58">
        <v>0</v>
      </c>
      <c r="I71" s="58"/>
      <c r="J71" s="58">
        <v>0.14000000000000001</v>
      </c>
      <c r="K71" s="58">
        <v>42</v>
      </c>
      <c r="L71" s="58">
        <v>200</v>
      </c>
      <c r="M71" s="58">
        <v>120</v>
      </c>
      <c r="N71" s="58">
        <v>11</v>
      </c>
      <c r="O71" s="58">
        <v>0.14000000000000001</v>
      </c>
    </row>
    <row r="72" spans="1:15">
      <c r="A72" s="58">
        <v>196</v>
      </c>
      <c r="B72" s="65" t="s">
        <v>54</v>
      </c>
      <c r="C72" s="58" t="s">
        <v>52</v>
      </c>
      <c r="D72" s="58">
        <v>7.7</v>
      </c>
      <c r="E72" s="58">
        <v>10.6</v>
      </c>
      <c r="F72" s="58">
        <v>41</v>
      </c>
      <c r="G72" s="58">
        <v>291</v>
      </c>
      <c r="H72" s="58">
        <v>0.14000000000000001</v>
      </c>
      <c r="I72" s="58"/>
      <c r="J72" s="58">
        <v>0.66</v>
      </c>
      <c r="K72" s="58">
        <v>53.2</v>
      </c>
      <c r="L72" s="58">
        <v>156</v>
      </c>
      <c r="M72" s="58">
        <v>176.3</v>
      </c>
      <c r="N72" s="58">
        <v>45.4</v>
      </c>
      <c r="O72" s="58">
        <v>0.9</v>
      </c>
    </row>
    <row r="73" spans="1:15">
      <c r="A73" s="58">
        <v>122</v>
      </c>
      <c r="B73" s="65" t="s">
        <v>71</v>
      </c>
      <c r="C73" s="58">
        <v>100</v>
      </c>
      <c r="D73" s="58">
        <v>8.3000000000000007</v>
      </c>
      <c r="E73" s="58">
        <v>13.3</v>
      </c>
      <c r="F73" s="58">
        <v>60</v>
      </c>
      <c r="G73" s="58">
        <v>395</v>
      </c>
      <c r="H73" s="58">
        <v>0.11</v>
      </c>
      <c r="I73" s="58"/>
      <c r="J73" s="58">
        <v>0.25</v>
      </c>
      <c r="K73" s="58">
        <v>23.88</v>
      </c>
      <c r="L73" s="58">
        <v>28.8</v>
      </c>
      <c r="M73" s="58">
        <v>82</v>
      </c>
      <c r="N73" s="58">
        <v>13.6</v>
      </c>
      <c r="O73" s="58">
        <v>0.96</v>
      </c>
    </row>
    <row r="74" spans="1:15" ht="16.5" customHeight="1" thickBot="1">
      <c r="A74" s="94">
        <v>45</v>
      </c>
      <c r="B74" s="18" t="s">
        <v>75</v>
      </c>
      <c r="C74" s="61">
        <v>200</v>
      </c>
      <c r="D74" s="61">
        <v>4</v>
      </c>
      <c r="E74" s="61">
        <v>4</v>
      </c>
      <c r="F74" s="61">
        <v>22</v>
      </c>
      <c r="G74" s="61">
        <v>136</v>
      </c>
      <c r="H74" s="61">
        <v>0.03</v>
      </c>
      <c r="I74" s="61">
        <v>0.38</v>
      </c>
      <c r="J74" s="61">
        <v>0.38</v>
      </c>
      <c r="K74" s="18">
        <v>15.96</v>
      </c>
      <c r="L74" s="18">
        <v>121.78</v>
      </c>
      <c r="M74" s="18">
        <v>109.42</v>
      </c>
      <c r="N74" s="60">
        <v>29.92</v>
      </c>
      <c r="O74" s="30">
        <v>0.96</v>
      </c>
    </row>
    <row r="75" spans="1:15" ht="16.5" customHeight="1">
      <c r="A75" s="44">
        <v>1.1000000000000001</v>
      </c>
      <c r="B75" s="65" t="s">
        <v>72</v>
      </c>
      <c r="C75" s="58">
        <v>50</v>
      </c>
      <c r="D75" s="45">
        <v>4</v>
      </c>
      <c r="E75" s="45">
        <v>1</v>
      </c>
      <c r="F75" s="45">
        <v>17</v>
      </c>
      <c r="G75" s="44">
        <v>85</v>
      </c>
      <c r="H75" s="46">
        <v>0.05</v>
      </c>
      <c r="I75" s="46"/>
      <c r="J75" s="64">
        <v>0.03</v>
      </c>
      <c r="K75" s="47">
        <v>0</v>
      </c>
      <c r="L75" s="47">
        <v>110</v>
      </c>
      <c r="M75" s="48" t="s">
        <v>82</v>
      </c>
      <c r="N75" s="45">
        <v>16.5</v>
      </c>
      <c r="O75" s="64">
        <v>0.03</v>
      </c>
    </row>
    <row r="76" spans="1:15">
      <c r="A76" s="123" t="s">
        <v>48</v>
      </c>
      <c r="B76" s="123"/>
      <c r="C76" s="65"/>
      <c r="D76" s="89">
        <f>SUM(D71:D75)</f>
        <v>30</v>
      </c>
      <c r="E76" s="89">
        <f t="shared" ref="E76:O76" si="9">SUM(E71:E75)</f>
        <v>34.900000000000006</v>
      </c>
      <c r="F76" s="89">
        <f t="shared" si="9"/>
        <v>140</v>
      </c>
      <c r="G76" s="89">
        <f t="shared" si="9"/>
        <v>979</v>
      </c>
      <c r="H76" s="89">
        <f t="shared" si="9"/>
        <v>0.33</v>
      </c>
      <c r="I76" s="89">
        <f t="shared" si="9"/>
        <v>0.38</v>
      </c>
      <c r="J76" s="89">
        <f t="shared" si="9"/>
        <v>1.4600000000000002</v>
      </c>
      <c r="K76" s="89">
        <f t="shared" si="9"/>
        <v>135.04</v>
      </c>
      <c r="L76" s="89">
        <f t="shared" si="9"/>
        <v>616.58000000000004</v>
      </c>
      <c r="M76" s="89">
        <f t="shared" si="9"/>
        <v>487.72</v>
      </c>
      <c r="N76" s="89">
        <f t="shared" si="9"/>
        <v>116.42</v>
      </c>
      <c r="O76" s="89">
        <f t="shared" si="9"/>
        <v>2.9899999999999998</v>
      </c>
    </row>
    <row r="77" spans="1:15">
      <c r="A77" s="124" t="s">
        <v>11</v>
      </c>
      <c r="B77" s="124"/>
      <c r="C77" s="65"/>
      <c r="D77" s="123"/>
      <c r="E77" s="123"/>
      <c r="F77" s="123"/>
      <c r="G77" s="65"/>
      <c r="H77" s="65"/>
      <c r="I77" s="123"/>
      <c r="J77" s="123"/>
      <c r="K77" s="123"/>
      <c r="L77" s="65"/>
      <c r="M77" s="65"/>
      <c r="N77" s="65"/>
      <c r="O77" s="65"/>
    </row>
    <row r="78" spans="1:15" ht="15.75" thickBot="1">
      <c r="A78" s="58">
        <v>17</v>
      </c>
      <c r="B78" s="80" t="s">
        <v>110</v>
      </c>
      <c r="C78" s="58">
        <v>100</v>
      </c>
      <c r="D78" s="61">
        <v>1.1000000000000001</v>
      </c>
      <c r="E78" s="18">
        <v>4.5</v>
      </c>
      <c r="F78" s="61">
        <v>14.5</v>
      </c>
      <c r="G78" s="61">
        <v>100</v>
      </c>
      <c r="H78" s="33">
        <v>0.04</v>
      </c>
      <c r="I78" s="18"/>
      <c r="J78" s="61">
        <v>1.72</v>
      </c>
      <c r="K78" s="53">
        <v>0</v>
      </c>
      <c r="L78" s="18">
        <v>20.7</v>
      </c>
      <c r="M78" s="61">
        <v>48.5</v>
      </c>
      <c r="N78" s="61">
        <v>28.4</v>
      </c>
      <c r="O78" s="61">
        <v>0.5</v>
      </c>
    </row>
    <row r="79" spans="1:15">
      <c r="A79" s="58">
        <v>56</v>
      </c>
      <c r="B79" s="65" t="s">
        <v>56</v>
      </c>
      <c r="C79" s="58" t="s">
        <v>46</v>
      </c>
      <c r="D79" s="58">
        <v>2</v>
      </c>
      <c r="E79" s="58">
        <v>6</v>
      </c>
      <c r="F79" s="58">
        <v>14</v>
      </c>
      <c r="G79" s="58">
        <v>117</v>
      </c>
      <c r="H79" s="58">
        <v>0.05</v>
      </c>
      <c r="I79" s="58"/>
      <c r="J79" s="58">
        <v>9.5</v>
      </c>
      <c r="K79" s="58">
        <v>11.4</v>
      </c>
      <c r="L79" s="58">
        <v>34.700000000000003</v>
      </c>
      <c r="M79" s="58">
        <v>260.5</v>
      </c>
      <c r="N79" s="58">
        <v>24.3</v>
      </c>
      <c r="O79" s="58">
        <v>1.1000000000000001</v>
      </c>
    </row>
    <row r="80" spans="1:15">
      <c r="A80" s="58">
        <v>161</v>
      </c>
      <c r="B80" s="65" t="s">
        <v>73</v>
      </c>
      <c r="C80" s="48" t="s">
        <v>74</v>
      </c>
      <c r="D80" s="45">
        <v>18.100000000000001</v>
      </c>
      <c r="E80" s="45">
        <v>5.9</v>
      </c>
      <c r="F80" s="45">
        <v>42.5</v>
      </c>
      <c r="G80" s="45">
        <v>298</v>
      </c>
      <c r="H80" s="44">
        <v>0.62</v>
      </c>
      <c r="I80" s="44"/>
      <c r="J80" s="46"/>
      <c r="K80" s="44">
        <v>101</v>
      </c>
      <c r="L80" s="44">
        <v>178.1</v>
      </c>
      <c r="M80" s="44">
        <v>91.5</v>
      </c>
      <c r="N80" s="44">
        <v>6</v>
      </c>
      <c r="O80" s="58">
        <v>4.5999999999999996</v>
      </c>
    </row>
    <row r="81" spans="1:15">
      <c r="A81" s="79">
        <v>98</v>
      </c>
      <c r="B81" s="80" t="s">
        <v>106</v>
      </c>
      <c r="C81" s="48" t="s">
        <v>105</v>
      </c>
      <c r="D81" s="45">
        <v>13.53</v>
      </c>
      <c r="E81" s="45">
        <v>13.3</v>
      </c>
      <c r="F81" s="45">
        <v>13.9</v>
      </c>
      <c r="G81" s="45">
        <v>228</v>
      </c>
      <c r="H81" s="44">
        <v>7.0000000000000007E-2</v>
      </c>
      <c r="I81" s="44">
        <v>0.25</v>
      </c>
      <c r="J81" s="47">
        <v>0.25</v>
      </c>
      <c r="K81" s="44">
        <v>18.2</v>
      </c>
      <c r="L81" s="44">
        <v>35.630000000000003</v>
      </c>
      <c r="M81" s="47">
        <v>117.25</v>
      </c>
      <c r="N81" s="44">
        <v>19.2</v>
      </c>
      <c r="O81" s="41">
        <v>1.9</v>
      </c>
    </row>
    <row r="82" spans="1:15">
      <c r="A82" s="58">
        <v>278</v>
      </c>
      <c r="B82" s="65" t="s">
        <v>81</v>
      </c>
      <c r="C82" s="58">
        <v>200</v>
      </c>
      <c r="D82" s="58">
        <v>1</v>
      </c>
      <c r="E82" s="58">
        <v>0</v>
      </c>
      <c r="F82" s="58">
        <v>27.5</v>
      </c>
      <c r="G82" s="58">
        <v>110</v>
      </c>
      <c r="H82" s="58">
        <v>0.01</v>
      </c>
      <c r="I82" s="58"/>
      <c r="J82" s="58">
        <v>0.32</v>
      </c>
      <c r="K82" s="58">
        <v>0</v>
      </c>
      <c r="L82" s="58">
        <v>28.69</v>
      </c>
      <c r="M82" s="58">
        <v>29.2</v>
      </c>
      <c r="N82" s="58">
        <v>18.27</v>
      </c>
      <c r="O82" s="40">
        <v>0.61</v>
      </c>
    </row>
    <row r="83" spans="1:15" ht="15" customHeight="1">
      <c r="A83" s="44">
        <v>1.2</v>
      </c>
      <c r="B83" s="115" t="s">
        <v>89</v>
      </c>
      <c r="C83" s="116"/>
      <c r="D83" s="45">
        <v>2.4500000000000002</v>
      </c>
      <c r="E83" s="45">
        <v>1</v>
      </c>
      <c r="F83" s="45">
        <v>22</v>
      </c>
      <c r="G83" s="45">
        <v>105</v>
      </c>
      <c r="H83" s="44">
        <v>0.05</v>
      </c>
      <c r="I83" s="46"/>
      <c r="J83" s="46">
        <v>0</v>
      </c>
      <c r="K83" s="47">
        <v>10</v>
      </c>
      <c r="L83" s="45">
        <v>9</v>
      </c>
      <c r="M83" s="45">
        <v>65</v>
      </c>
      <c r="N83" s="47">
        <v>10</v>
      </c>
      <c r="O83" s="47">
        <v>1.45</v>
      </c>
    </row>
    <row r="84" spans="1:15" ht="20.25" customHeight="1">
      <c r="A84" s="44">
        <v>1.1000000000000001</v>
      </c>
      <c r="B84" s="65" t="s">
        <v>72</v>
      </c>
      <c r="C84" s="58">
        <v>50</v>
      </c>
      <c r="D84" s="45">
        <v>4</v>
      </c>
      <c r="E84" s="45">
        <v>1</v>
      </c>
      <c r="F84" s="45">
        <v>17</v>
      </c>
      <c r="G84" s="44">
        <v>85</v>
      </c>
      <c r="H84" s="46">
        <v>0.05</v>
      </c>
      <c r="I84" s="46"/>
      <c r="J84" s="64">
        <v>0.03</v>
      </c>
      <c r="K84" s="47">
        <v>0</v>
      </c>
      <c r="L84" s="47">
        <v>110</v>
      </c>
      <c r="M84" s="48" t="s">
        <v>82</v>
      </c>
      <c r="N84" s="45">
        <v>16.5</v>
      </c>
      <c r="O84" s="64">
        <v>0.03</v>
      </c>
    </row>
    <row r="85" spans="1:15">
      <c r="A85" s="119" t="s">
        <v>47</v>
      </c>
      <c r="B85" s="119"/>
      <c r="C85" s="65"/>
      <c r="D85" s="58">
        <f>SUM(D78:D84)</f>
        <v>42.180000000000007</v>
      </c>
      <c r="E85" s="58">
        <f t="shared" ref="E85:O85" si="10">SUM(E78:E84)</f>
        <v>31.7</v>
      </c>
      <c r="F85" s="58">
        <f t="shared" si="10"/>
        <v>151.4</v>
      </c>
      <c r="G85" s="58">
        <f t="shared" si="10"/>
        <v>1043</v>
      </c>
      <c r="H85" s="58">
        <f t="shared" si="10"/>
        <v>0.89000000000000012</v>
      </c>
      <c r="I85" s="58">
        <f t="shared" si="10"/>
        <v>0.25</v>
      </c>
      <c r="J85" s="58">
        <f t="shared" si="10"/>
        <v>11.82</v>
      </c>
      <c r="K85" s="58">
        <f t="shared" si="10"/>
        <v>140.6</v>
      </c>
      <c r="L85" s="58">
        <f t="shared" si="10"/>
        <v>416.82</v>
      </c>
      <c r="M85" s="58">
        <f t="shared" si="10"/>
        <v>611.95000000000005</v>
      </c>
      <c r="N85" s="58">
        <f t="shared" si="10"/>
        <v>122.67</v>
      </c>
      <c r="O85" s="58">
        <f t="shared" si="10"/>
        <v>10.189999999999998</v>
      </c>
    </row>
    <row r="86" spans="1:15">
      <c r="A86" s="119" t="s">
        <v>12</v>
      </c>
      <c r="B86" s="119"/>
      <c r="C86" s="65"/>
      <c r="D86" s="58">
        <f>SUM(D76+D85)</f>
        <v>72.180000000000007</v>
      </c>
      <c r="E86" s="58">
        <f t="shared" ref="E86:O86" si="11">SUM(E76+E85)</f>
        <v>66.600000000000009</v>
      </c>
      <c r="F86" s="58">
        <f t="shared" si="11"/>
        <v>291.39999999999998</v>
      </c>
      <c r="G86" s="58">
        <f t="shared" si="11"/>
        <v>2022</v>
      </c>
      <c r="H86" s="58">
        <f t="shared" si="11"/>
        <v>1.2200000000000002</v>
      </c>
      <c r="I86" s="58">
        <f t="shared" si="11"/>
        <v>0.63</v>
      </c>
      <c r="J86" s="58">
        <f t="shared" si="11"/>
        <v>13.280000000000001</v>
      </c>
      <c r="K86" s="58">
        <f t="shared" si="11"/>
        <v>275.64</v>
      </c>
      <c r="L86" s="58">
        <f t="shared" si="11"/>
        <v>1033.4000000000001</v>
      </c>
      <c r="M86" s="58">
        <f t="shared" si="11"/>
        <v>1099.67</v>
      </c>
      <c r="N86" s="58">
        <f t="shared" si="11"/>
        <v>239.09</v>
      </c>
      <c r="O86" s="58">
        <f t="shared" si="11"/>
        <v>13.179999999999998</v>
      </c>
    </row>
    <row r="87" spans="1:15">
      <c r="A87" s="65"/>
      <c r="B87" s="65"/>
      <c r="C87" s="65"/>
      <c r="D87" s="58"/>
      <c r="E87" s="58"/>
      <c r="F87" s="58"/>
      <c r="G87" s="65"/>
      <c r="H87" s="71"/>
      <c r="I87" s="65"/>
      <c r="J87" s="58"/>
      <c r="K87" s="65"/>
      <c r="L87" s="65"/>
      <c r="M87" s="58"/>
      <c r="N87" s="65"/>
      <c r="O87" s="65"/>
    </row>
    <row r="88" spans="1:15">
      <c r="A88" s="119" t="s">
        <v>43</v>
      </c>
      <c r="B88" s="119"/>
      <c r="C88" s="119"/>
      <c r="D88" s="119"/>
      <c r="E88" s="119"/>
      <c r="F88" s="119"/>
      <c r="G88" s="119"/>
      <c r="H88" s="119"/>
      <c r="I88" s="119"/>
      <c r="J88" s="119"/>
      <c r="K88" s="119"/>
      <c r="L88" s="119"/>
      <c r="M88" s="58"/>
      <c r="N88" s="65"/>
      <c r="O88" s="65"/>
    </row>
    <row r="89" spans="1:15" ht="17.25" customHeight="1" thickBot="1">
      <c r="A89" s="131" t="s">
        <v>29</v>
      </c>
      <c r="B89" s="131"/>
      <c r="C89" s="131"/>
      <c r="D89" s="131"/>
      <c r="E89" s="131"/>
      <c r="F89" s="131"/>
      <c r="G89" s="131"/>
      <c r="H89" s="131"/>
      <c r="I89" s="131"/>
      <c r="J89" s="131"/>
      <c r="K89" s="131"/>
      <c r="L89" s="131"/>
      <c r="M89" s="11"/>
      <c r="N89" s="11"/>
      <c r="O89" s="11"/>
    </row>
    <row r="90" spans="1:15" ht="16.5" customHeight="1">
      <c r="A90" s="117" t="s">
        <v>30</v>
      </c>
      <c r="B90" s="117" t="s">
        <v>1</v>
      </c>
      <c r="C90" s="147" t="s">
        <v>2</v>
      </c>
      <c r="D90" s="136" t="s">
        <v>3</v>
      </c>
      <c r="E90" s="137"/>
      <c r="F90" s="138"/>
      <c r="G90" s="133" t="s">
        <v>14</v>
      </c>
      <c r="H90" s="136" t="s">
        <v>4</v>
      </c>
      <c r="I90" s="142"/>
      <c r="J90" s="142"/>
      <c r="K90" s="143"/>
      <c r="L90" s="132" t="s">
        <v>5</v>
      </c>
      <c r="M90" s="122"/>
      <c r="N90" s="122"/>
      <c r="O90" s="122"/>
    </row>
    <row r="91" spans="1:15" ht="23.25" customHeight="1" thickBot="1">
      <c r="A91" s="152"/>
      <c r="B91" s="152"/>
      <c r="C91" s="148"/>
      <c r="D91" s="139"/>
      <c r="E91" s="140"/>
      <c r="F91" s="141"/>
      <c r="G91" s="134"/>
      <c r="H91" s="144"/>
      <c r="I91" s="145"/>
      <c r="J91" s="145"/>
      <c r="K91" s="146"/>
      <c r="L91" s="122"/>
      <c r="M91" s="122"/>
      <c r="N91" s="122"/>
      <c r="O91" s="122"/>
    </row>
    <row r="92" spans="1:15" ht="15.75" thickBot="1">
      <c r="A92" s="153"/>
      <c r="B92" s="153"/>
      <c r="C92" s="149"/>
      <c r="D92" s="14" t="s">
        <v>15</v>
      </c>
      <c r="E92" s="23" t="s">
        <v>39</v>
      </c>
      <c r="F92" s="14" t="s">
        <v>16</v>
      </c>
      <c r="G92" s="135"/>
      <c r="H92" s="15" t="s">
        <v>31</v>
      </c>
      <c r="I92" s="14"/>
      <c r="J92" s="14" t="s">
        <v>35</v>
      </c>
      <c r="K92" s="14" t="s">
        <v>24</v>
      </c>
      <c r="L92" s="14" t="s">
        <v>7</v>
      </c>
      <c r="M92" s="14" t="s">
        <v>32</v>
      </c>
      <c r="N92" s="15" t="s">
        <v>33</v>
      </c>
      <c r="O92" s="24" t="s">
        <v>34</v>
      </c>
    </row>
    <row r="93" spans="1:15" ht="15.75" thickBot="1">
      <c r="A93" s="128" t="s">
        <v>8</v>
      </c>
      <c r="B93" s="129"/>
      <c r="C93" s="16"/>
      <c r="D93" s="109"/>
      <c r="E93" s="109"/>
      <c r="F93" s="109"/>
      <c r="G93" s="16"/>
      <c r="H93" s="16"/>
      <c r="I93" s="25"/>
      <c r="J93" s="25"/>
      <c r="K93" s="25"/>
      <c r="L93" s="14"/>
      <c r="M93" s="25"/>
      <c r="N93" s="25"/>
      <c r="O93" s="34"/>
    </row>
    <row r="94" spans="1:15" ht="15.75" thickBot="1">
      <c r="A94" s="94">
        <v>6</v>
      </c>
      <c r="B94" s="18" t="s">
        <v>102</v>
      </c>
      <c r="C94" s="61">
        <v>100</v>
      </c>
      <c r="D94" s="61">
        <v>2.1</v>
      </c>
      <c r="E94" s="61">
        <v>4.5</v>
      </c>
      <c r="F94" s="61">
        <v>10.3</v>
      </c>
      <c r="G94" s="61">
        <v>89.4</v>
      </c>
      <c r="H94" s="60">
        <v>0.03</v>
      </c>
      <c r="I94" s="61"/>
      <c r="J94" s="61">
        <v>21.6</v>
      </c>
      <c r="K94" s="61">
        <v>0</v>
      </c>
      <c r="L94" s="61">
        <v>28.8</v>
      </c>
      <c r="M94" s="61">
        <v>15.8</v>
      </c>
      <c r="N94" s="61">
        <v>20.5</v>
      </c>
      <c r="O94" s="61">
        <v>0.75</v>
      </c>
    </row>
    <row r="95" spans="1:15" ht="15.75" customHeight="1">
      <c r="A95" s="63">
        <v>131</v>
      </c>
      <c r="B95" s="68" t="s">
        <v>92</v>
      </c>
      <c r="C95" s="48" t="s">
        <v>93</v>
      </c>
      <c r="D95" s="45">
        <v>23</v>
      </c>
      <c r="E95" s="45">
        <v>29.2</v>
      </c>
      <c r="F95" s="45">
        <v>40.200000000000003</v>
      </c>
      <c r="G95" s="45">
        <v>519</v>
      </c>
      <c r="H95" s="44">
        <v>7.0000000000000007E-2</v>
      </c>
      <c r="I95" s="44">
        <v>0.12</v>
      </c>
      <c r="J95" s="47">
        <v>0.76</v>
      </c>
      <c r="K95" s="44">
        <v>30</v>
      </c>
      <c r="L95" s="44">
        <v>25.2</v>
      </c>
      <c r="M95" s="47">
        <v>247</v>
      </c>
      <c r="N95" s="44">
        <v>47.13</v>
      </c>
      <c r="O95" s="70" t="s">
        <v>94</v>
      </c>
    </row>
    <row r="96" spans="1:15" ht="16.5" customHeight="1">
      <c r="A96" s="79">
        <v>279</v>
      </c>
      <c r="B96" s="123" t="s">
        <v>103</v>
      </c>
      <c r="C96" s="151"/>
      <c r="D96" s="79">
        <v>0</v>
      </c>
      <c r="E96" s="79">
        <v>0</v>
      </c>
      <c r="F96" s="79">
        <v>15.8</v>
      </c>
      <c r="G96" s="79">
        <v>60</v>
      </c>
      <c r="H96" s="79">
        <v>0.23</v>
      </c>
      <c r="I96" s="79">
        <v>0.23</v>
      </c>
      <c r="J96" s="79">
        <v>28</v>
      </c>
      <c r="K96" s="79">
        <v>170</v>
      </c>
      <c r="L96" s="79">
        <v>250</v>
      </c>
      <c r="M96" s="79">
        <v>4</v>
      </c>
      <c r="N96" s="79">
        <v>14</v>
      </c>
      <c r="O96" s="79">
        <v>0</v>
      </c>
    </row>
    <row r="97" spans="1:15" ht="18" customHeight="1" thickBot="1">
      <c r="A97" s="44">
        <v>1.1000000000000001</v>
      </c>
      <c r="B97" s="85" t="s">
        <v>72</v>
      </c>
      <c r="C97" s="88">
        <v>50</v>
      </c>
      <c r="D97" s="45">
        <v>4</v>
      </c>
      <c r="E97" s="45">
        <v>1</v>
      </c>
      <c r="F97" s="45">
        <v>17</v>
      </c>
      <c r="G97" s="44">
        <v>85</v>
      </c>
      <c r="H97" s="46">
        <v>0.05</v>
      </c>
      <c r="I97" s="46"/>
      <c r="J97" s="64">
        <v>0.03</v>
      </c>
      <c r="K97" s="47">
        <v>0</v>
      </c>
      <c r="L97" s="47">
        <v>110</v>
      </c>
      <c r="M97" s="48" t="s">
        <v>82</v>
      </c>
      <c r="N97" s="45">
        <v>16.5</v>
      </c>
      <c r="O97" s="64">
        <v>0.03</v>
      </c>
    </row>
    <row r="98" spans="1:15" ht="15.75" thickBot="1">
      <c r="A98" s="104" t="s">
        <v>48</v>
      </c>
      <c r="B98" s="105"/>
      <c r="C98" s="18"/>
      <c r="D98" s="14">
        <f>SUM(D94:D97)</f>
        <v>29.1</v>
      </c>
      <c r="E98" s="14">
        <f t="shared" ref="E98:O98" si="12">SUM(E94:E97)</f>
        <v>34.700000000000003</v>
      </c>
      <c r="F98" s="14">
        <f t="shared" si="12"/>
        <v>83.3</v>
      </c>
      <c r="G98" s="14">
        <f t="shared" si="12"/>
        <v>753.4</v>
      </c>
      <c r="H98" s="14">
        <f t="shared" si="12"/>
        <v>0.38</v>
      </c>
      <c r="I98" s="14">
        <f t="shared" si="12"/>
        <v>0.35</v>
      </c>
      <c r="J98" s="14">
        <f t="shared" si="12"/>
        <v>50.39</v>
      </c>
      <c r="K98" s="14">
        <f t="shared" si="12"/>
        <v>200</v>
      </c>
      <c r="L98" s="14">
        <f t="shared" si="12"/>
        <v>414</v>
      </c>
      <c r="M98" s="14">
        <f t="shared" si="12"/>
        <v>266.8</v>
      </c>
      <c r="N98" s="14">
        <f t="shared" si="12"/>
        <v>98.13</v>
      </c>
      <c r="O98" s="14">
        <f t="shared" si="12"/>
        <v>0.78</v>
      </c>
    </row>
    <row r="99" spans="1:15" ht="15.75" thickBot="1">
      <c r="A99" s="107" t="s">
        <v>11</v>
      </c>
      <c r="B99" s="108"/>
      <c r="C99" s="16"/>
      <c r="D99" s="109"/>
      <c r="E99" s="109"/>
      <c r="F99" s="109"/>
      <c r="G99" s="16"/>
      <c r="H99" s="16"/>
      <c r="I99" s="25"/>
      <c r="J99" s="25"/>
      <c r="K99" s="25"/>
      <c r="L99" s="18"/>
      <c r="M99" s="25"/>
      <c r="N99" s="25"/>
      <c r="O99" s="34"/>
    </row>
    <row r="100" spans="1:15" ht="15.75" thickBot="1">
      <c r="A100" s="17">
        <v>27</v>
      </c>
      <c r="B100" s="18" t="s">
        <v>97</v>
      </c>
      <c r="C100" s="14">
        <v>100</v>
      </c>
      <c r="D100" s="18">
        <v>0.9</v>
      </c>
      <c r="E100" s="14">
        <v>5.0999999999999996</v>
      </c>
      <c r="F100" s="14">
        <v>8.3000000000000007</v>
      </c>
      <c r="G100" s="14">
        <v>82</v>
      </c>
      <c r="H100" s="33">
        <v>0.03</v>
      </c>
      <c r="I100" s="18"/>
      <c r="J100" s="14">
        <v>8</v>
      </c>
      <c r="K100" s="18">
        <v>0</v>
      </c>
      <c r="L100" s="14">
        <v>20.83</v>
      </c>
      <c r="M100" s="14">
        <v>35.9</v>
      </c>
      <c r="N100" s="14">
        <v>12.1</v>
      </c>
      <c r="O100" s="18">
        <v>1.2</v>
      </c>
    </row>
    <row r="101" spans="1:15" ht="15.75" thickBot="1">
      <c r="A101" s="86">
        <v>54</v>
      </c>
      <c r="B101" s="21" t="s">
        <v>60</v>
      </c>
      <c r="C101" s="61" t="s">
        <v>46</v>
      </c>
      <c r="D101" s="61">
        <v>2.6</v>
      </c>
      <c r="E101" s="61">
        <v>6.2</v>
      </c>
      <c r="F101" s="61">
        <v>18.5</v>
      </c>
      <c r="G101" s="61">
        <v>142</v>
      </c>
      <c r="H101" s="61">
        <v>0.09</v>
      </c>
      <c r="I101" s="61">
        <v>13.87</v>
      </c>
      <c r="J101" s="61">
        <v>8.0399999999999991</v>
      </c>
      <c r="K101" s="61">
        <v>11.4</v>
      </c>
      <c r="L101" s="87">
        <v>18.059999999999999</v>
      </c>
      <c r="M101" s="61">
        <v>256</v>
      </c>
      <c r="N101" s="60">
        <v>26.9</v>
      </c>
      <c r="O101" s="30">
        <v>1.01</v>
      </c>
    </row>
    <row r="102" spans="1:15" ht="18.75" customHeight="1" thickBot="1">
      <c r="A102" s="92">
        <v>80</v>
      </c>
      <c r="B102" s="18" t="s">
        <v>22</v>
      </c>
      <c r="C102" s="61" t="s">
        <v>127</v>
      </c>
      <c r="D102" s="61">
        <v>20</v>
      </c>
      <c r="E102" s="61">
        <v>6</v>
      </c>
      <c r="F102" s="61">
        <v>5</v>
      </c>
      <c r="G102" s="61">
        <v>156</v>
      </c>
      <c r="H102" s="33">
        <v>0.16</v>
      </c>
      <c r="I102" s="18">
        <v>4.3</v>
      </c>
      <c r="J102" s="61">
        <v>10.8</v>
      </c>
      <c r="K102" s="61">
        <v>64</v>
      </c>
      <c r="L102" s="61">
        <v>146.19999999999999</v>
      </c>
      <c r="M102" s="61">
        <v>74.5</v>
      </c>
      <c r="N102" s="61">
        <v>1.34</v>
      </c>
      <c r="O102" s="14">
        <v>1.1000000000000001</v>
      </c>
    </row>
    <row r="103" spans="1:15" ht="15.75" thickBot="1">
      <c r="A103" s="81">
        <v>138</v>
      </c>
      <c r="B103" s="18" t="s">
        <v>19</v>
      </c>
      <c r="C103" s="61">
        <v>220</v>
      </c>
      <c r="D103" s="61">
        <v>4.5</v>
      </c>
      <c r="E103" s="18">
        <v>7.2</v>
      </c>
      <c r="F103" s="61">
        <v>29.4</v>
      </c>
      <c r="G103" s="61">
        <v>203</v>
      </c>
      <c r="H103" s="61">
        <v>0.17</v>
      </c>
      <c r="I103" s="61">
        <v>26.11</v>
      </c>
      <c r="J103" s="22">
        <v>15.22</v>
      </c>
      <c r="K103" s="61">
        <v>42.2</v>
      </c>
      <c r="L103" s="61">
        <v>52.2</v>
      </c>
      <c r="M103" s="61">
        <v>144</v>
      </c>
      <c r="N103" s="60">
        <v>41.6</v>
      </c>
      <c r="O103" s="30">
        <v>1.5</v>
      </c>
    </row>
    <row r="104" spans="1:15" ht="15.75" thickBot="1">
      <c r="A104" s="19">
        <v>295</v>
      </c>
      <c r="B104" s="21" t="s">
        <v>111</v>
      </c>
      <c r="C104" s="14">
        <v>200</v>
      </c>
      <c r="D104" s="14">
        <v>0.2</v>
      </c>
      <c r="E104" s="14">
        <v>0.1</v>
      </c>
      <c r="F104" s="14">
        <v>17.2</v>
      </c>
      <c r="G104" s="14">
        <v>68</v>
      </c>
      <c r="H104" s="14">
        <v>0.01</v>
      </c>
      <c r="I104" s="14" t="s">
        <v>18</v>
      </c>
      <c r="J104" s="14">
        <v>1.6</v>
      </c>
      <c r="K104" s="14">
        <v>0</v>
      </c>
      <c r="L104" s="18">
        <v>6.03</v>
      </c>
      <c r="M104" s="14">
        <v>4.4000000000000004</v>
      </c>
      <c r="N104" s="15">
        <v>3.13</v>
      </c>
      <c r="O104" s="26">
        <v>0.8</v>
      </c>
    </row>
    <row r="105" spans="1:15" ht="18" customHeight="1" thickBot="1">
      <c r="A105" s="19">
        <v>1.2</v>
      </c>
      <c r="B105" s="18" t="s">
        <v>66</v>
      </c>
      <c r="C105" s="14">
        <v>50</v>
      </c>
      <c r="D105" s="45">
        <v>2.4500000000000002</v>
      </c>
      <c r="E105" s="45">
        <v>1</v>
      </c>
      <c r="F105" s="45">
        <v>22</v>
      </c>
      <c r="G105" s="45">
        <v>105</v>
      </c>
      <c r="H105" s="44">
        <v>0.05</v>
      </c>
      <c r="I105" s="46"/>
      <c r="J105" s="46">
        <v>0</v>
      </c>
      <c r="K105" s="47">
        <v>10</v>
      </c>
      <c r="L105" s="45">
        <v>9</v>
      </c>
      <c r="M105" s="45">
        <v>65</v>
      </c>
      <c r="N105" s="47">
        <v>10</v>
      </c>
      <c r="O105" s="47">
        <v>1.45</v>
      </c>
    </row>
    <row r="106" spans="1:15" ht="17.25" customHeight="1" thickBot="1">
      <c r="A106" s="19">
        <v>1.1000000000000001</v>
      </c>
      <c r="B106" s="18" t="s">
        <v>67</v>
      </c>
      <c r="C106" s="14">
        <v>50</v>
      </c>
      <c r="D106" s="45">
        <v>4</v>
      </c>
      <c r="E106" s="45">
        <v>1</v>
      </c>
      <c r="F106" s="45">
        <v>17</v>
      </c>
      <c r="G106" s="44">
        <v>85</v>
      </c>
      <c r="H106" s="46">
        <v>0.05</v>
      </c>
      <c r="I106" s="46"/>
      <c r="J106" s="64">
        <v>0.03</v>
      </c>
      <c r="K106" s="47">
        <v>0</v>
      </c>
      <c r="L106" s="47">
        <v>110</v>
      </c>
      <c r="M106" s="48" t="s">
        <v>82</v>
      </c>
      <c r="N106" s="45">
        <v>16.5</v>
      </c>
      <c r="O106" s="64">
        <v>0.03</v>
      </c>
    </row>
    <row r="107" spans="1:15" ht="15.75" thickBot="1">
      <c r="A107" s="104" t="s">
        <v>47</v>
      </c>
      <c r="B107" s="105"/>
      <c r="C107" s="18"/>
      <c r="D107" s="14">
        <f>SUM(D100:D106)</f>
        <v>34.65</v>
      </c>
      <c r="E107" s="14">
        <f t="shared" ref="E107:O107" si="13">SUM(E100:E106)</f>
        <v>26.6</v>
      </c>
      <c r="F107" s="14">
        <f t="shared" si="13"/>
        <v>117.4</v>
      </c>
      <c r="G107" s="14">
        <f t="shared" si="13"/>
        <v>841</v>
      </c>
      <c r="H107" s="14">
        <f t="shared" si="13"/>
        <v>0.56000000000000016</v>
      </c>
      <c r="I107" s="14">
        <f t="shared" si="13"/>
        <v>44.28</v>
      </c>
      <c r="J107" s="14">
        <f t="shared" si="13"/>
        <v>43.690000000000005</v>
      </c>
      <c r="K107" s="14">
        <f t="shared" si="13"/>
        <v>127.60000000000001</v>
      </c>
      <c r="L107" s="14">
        <f t="shared" si="13"/>
        <v>362.31999999999994</v>
      </c>
      <c r="M107" s="14">
        <f t="shared" si="13"/>
        <v>579.79999999999995</v>
      </c>
      <c r="N107" s="14">
        <f t="shared" si="13"/>
        <v>111.57</v>
      </c>
      <c r="O107" s="14">
        <f t="shared" si="13"/>
        <v>7.0900000000000007</v>
      </c>
    </row>
    <row r="108" spans="1:15" ht="15.75" thickBot="1">
      <c r="A108" s="104" t="s">
        <v>12</v>
      </c>
      <c r="B108" s="105"/>
      <c r="C108" s="18"/>
      <c r="D108" s="14">
        <f>SUM(D98+D107)</f>
        <v>63.75</v>
      </c>
      <c r="E108" s="14">
        <v>44</v>
      </c>
      <c r="F108" s="14">
        <v>162</v>
      </c>
      <c r="G108" s="14">
        <v>1261</v>
      </c>
      <c r="H108" s="33">
        <v>0.69</v>
      </c>
      <c r="I108" s="18"/>
      <c r="J108" s="14" t="s">
        <v>23</v>
      </c>
      <c r="K108" s="14">
        <v>26.35</v>
      </c>
      <c r="L108" s="14">
        <v>5.75</v>
      </c>
      <c r="M108" s="18">
        <v>814.34</v>
      </c>
      <c r="N108" s="18">
        <v>223.37</v>
      </c>
      <c r="O108" s="14">
        <v>11.63</v>
      </c>
    </row>
    <row r="109" spans="1:15" ht="15.75" customHeight="1">
      <c r="A109" s="130" t="s">
        <v>0</v>
      </c>
      <c r="B109" s="130"/>
      <c r="C109" s="130"/>
      <c r="D109" s="130"/>
      <c r="E109" s="130"/>
      <c r="F109" s="130"/>
      <c r="G109" s="130"/>
      <c r="H109" s="130"/>
      <c r="I109" s="130"/>
      <c r="J109" s="130"/>
      <c r="K109" s="130"/>
      <c r="L109" s="130"/>
      <c r="M109" s="27"/>
      <c r="N109" s="27"/>
      <c r="O109" s="28"/>
    </row>
    <row r="110" spans="1:15" ht="14.25" customHeight="1" thickBot="1">
      <c r="A110" s="131" t="s">
        <v>44</v>
      </c>
      <c r="B110" s="131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  <c r="M110" s="11"/>
      <c r="N110" s="11"/>
      <c r="O110" s="11"/>
    </row>
    <row r="111" spans="1:15" ht="27" customHeight="1" thickBot="1">
      <c r="A111" s="117" t="s">
        <v>30</v>
      </c>
      <c r="B111" s="117" t="s">
        <v>1</v>
      </c>
      <c r="C111" s="117" t="s">
        <v>2</v>
      </c>
      <c r="D111" s="112" t="s">
        <v>3</v>
      </c>
      <c r="E111" s="113"/>
      <c r="F111" s="114"/>
      <c r="G111" s="117" t="s">
        <v>37</v>
      </c>
      <c r="H111" s="13"/>
      <c r="I111" s="109" t="s">
        <v>4</v>
      </c>
      <c r="J111" s="109"/>
      <c r="K111" s="162"/>
      <c r="L111" s="112" t="s">
        <v>5</v>
      </c>
      <c r="M111" s="113"/>
      <c r="N111" s="113"/>
      <c r="O111" s="114"/>
    </row>
    <row r="112" spans="1:15" ht="16.5" customHeight="1" thickBot="1">
      <c r="A112" s="118"/>
      <c r="B112" s="118"/>
      <c r="C112" s="118"/>
      <c r="D112" s="14" t="s">
        <v>15</v>
      </c>
      <c r="E112" s="14" t="s">
        <v>39</v>
      </c>
      <c r="F112" s="14" t="s">
        <v>16</v>
      </c>
      <c r="G112" s="118"/>
      <c r="H112" s="15" t="s">
        <v>31</v>
      </c>
      <c r="I112" s="14"/>
      <c r="J112" s="14" t="s">
        <v>35</v>
      </c>
      <c r="K112" s="14" t="s">
        <v>24</v>
      </c>
      <c r="L112" s="14" t="s">
        <v>7</v>
      </c>
      <c r="M112" s="14" t="s">
        <v>32</v>
      </c>
      <c r="N112" s="14" t="s">
        <v>33</v>
      </c>
      <c r="O112" s="35" t="s">
        <v>34</v>
      </c>
    </row>
    <row r="113" spans="1:18" ht="15.75" thickBot="1">
      <c r="A113" s="107" t="s">
        <v>8</v>
      </c>
      <c r="B113" s="108"/>
      <c r="C113" s="16"/>
      <c r="D113" s="109"/>
      <c r="E113" s="109"/>
      <c r="F113" s="109"/>
      <c r="G113" s="16"/>
      <c r="H113" s="25"/>
      <c r="I113" s="25"/>
      <c r="J113" s="25"/>
      <c r="K113" s="25"/>
      <c r="L113" s="18"/>
      <c r="M113" s="25"/>
      <c r="N113" s="25"/>
      <c r="O113" s="30"/>
    </row>
    <row r="114" spans="1:18" ht="26.25" thickBot="1">
      <c r="A114" s="17">
        <v>25</v>
      </c>
      <c r="B114" s="18" t="s">
        <v>57</v>
      </c>
      <c r="C114" s="61">
        <v>100</v>
      </c>
      <c r="D114" s="18">
        <v>1.3</v>
      </c>
      <c r="E114" s="61">
        <v>8.1999999999999993</v>
      </c>
      <c r="F114" s="61">
        <v>6.6</v>
      </c>
      <c r="G114" s="61">
        <v>105</v>
      </c>
      <c r="H114" s="33">
        <v>0.01</v>
      </c>
      <c r="I114" s="18"/>
      <c r="J114" s="61">
        <v>1.86</v>
      </c>
      <c r="K114" s="18">
        <v>0</v>
      </c>
      <c r="L114" s="61">
        <v>34.6</v>
      </c>
      <c r="M114" s="61">
        <v>40.799999999999997</v>
      </c>
      <c r="N114" s="61">
        <v>18.600000000000001</v>
      </c>
      <c r="O114" s="18">
        <v>1.2</v>
      </c>
    </row>
    <row r="115" spans="1:18" ht="15.75" thickBot="1">
      <c r="A115" s="94">
        <v>173</v>
      </c>
      <c r="B115" s="21" t="s">
        <v>59</v>
      </c>
      <c r="C115" s="61" t="s">
        <v>52</v>
      </c>
      <c r="D115" s="61">
        <v>14.4</v>
      </c>
      <c r="E115" s="61">
        <v>9.4</v>
      </c>
      <c r="F115" s="61">
        <v>63</v>
      </c>
      <c r="G115" s="61">
        <v>401</v>
      </c>
      <c r="H115" s="61">
        <v>0.43</v>
      </c>
      <c r="I115" s="37"/>
      <c r="J115" s="61">
        <v>0</v>
      </c>
      <c r="K115" s="61">
        <v>40</v>
      </c>
      <c r="L115" s="38">
        <v>23.4</v>
      </c>
      <c r="M115" s="18">
        <v>346</v>
      </c>
      <c r="N115" s="60">
        <v>221.5</v>
      </c>
      <c r="O115" s="32">
        <v>7.5</v>
      </c>
    </row>
    <row r="116" spans="1:18" ht="25.5">
      <c r="A116" s="28">
        <v>12</v>
      </c>
      <c r="B116" s="98" t="s">
        <v>131</v>
      </c>
      <c r="C116" s="28">
        <v>100</v>
      </c>
      <c r="D116" s="28">
        <v>26.55</v>
      </c>
      <c r="E116" s="28">
        <v>23.01</v>
      </c>
      <c r="F116" s="28">
        <v>1.77</v>
      </c>
      <c r="G116" s="28">
        <v>315</v>
      </c>
      <c r="H116" s="28">
        <v>0.13</v>
      </c>
      <c r="I116" s="99"/>
      <c r="J116" s="28">
        <v>3.92</v>
      </c>
      <c r="K116" s="28">
        <v>20</v>
      </c>
      <c r="L116" s="97">
        <v>30.66</v>
      </c>
      <c r="M116" s="27">
        <v>106</v>
      </c>
      <c r="N116" s="28">
        <v>30.4</v>
      </c>
      <c r="O116" s="32">
        <v>1.94</v>
      </c>
    </row>
    <row r="117" spans="1:18">
      <c r="A117" s="79">
        <v>279</v>
      </c>
      <c r="B117" s="123" t="s">
        <v>103</v>
      </c>
      <c r="C117" s="151"/>
      <c r="D117" s="79">
        <v>0</v>
      </c>
      <c r="E117" s="79">
        <v>0</v>
      </c>
      <c r="F117" s="79">
        <v>15.8</v>
      </c>
      <c r="G117" s="79">
        <v>60</v>
      </c>
      <c r="H117" s="79">
        <v>0.23</v>
      </c>
      <c r="I117" s="79">
        <v>0.23</v>
      </c>
      <c r="J117" s="79">
        <v>28</v>
      </c>
      <c r="K117" s="79">
        <v>170</v>
      </c>
      <c r="L117" s="79">
        <v>250</v>
      </c>
      <c r="M117" s="79">
        <v>4</v>
      </c>
      <c r="N117" s="79">
        <v>14</v>
      </c>
      <c r="O117" s="79">
        <v>0</v>
      </c>
    </row>
    <row r="118" spans="1:18" ht="18" customHeight="1">
      <c r="A118" s="66">
        <v>66</v>
      </c>
      <c r="B118" s="67" t="s">
        <v>113</v>
      </c>
      <c r="C118" s="78">
        <v>185</v>
      </c>
      <c r="D118" s="78">
        <v>3</v>
      </c>
      <c r="E118" s="78">
        <v>1</v>
      </c>
      <c r="F118" s="78">
        <v>39</v>
      </c>
      <c r="G118" s="78">
        <v>159</v>
      </c>
      <c r="H118" s="78">
        <v>7.0000000000000007E-2</v>
      </c>
      <c r="I118" s="78">
        <v>0</v>
      </c>
      <c r="J118" s="78">
        <v>10.45</v>
      </c>
      <c r="K118" s="78">
        <v>0</v>
      </c>
      <c r="L118" s="78">
        <v>14.8</v>
      </c>
      <c r="M118" s="78">
        <v>52</v>
      </c>
      <c r="N118" s="78">
        <v>34.700000000000003</v>
      </c>
      <c r="O118" s="78">
        <v>0</v>
      </c>
    </row>
    <row r="119" spans="1:18" ht="15" customHeight="1" thickBot="1">
      <c r="A119" s="19">
        <v>1.1000000000000001</v>
      </c>
      <c r="B119" s="21" t="s">
        <v>72</v>
      </c>
      <c r="C119" s="14">
        <v>50</v>
      </c>
      <c r="D119" s="45">
        <v>4</v>
      </c>
      <c r="E119" s="45">
        <v>1</v>
      </c>
      <c r="F119" s="45">
        <v>17</v>
      </c>
      <c r="G119" s="44">
        <v>85</v>
      </c>
      <c r="H119" s="46">
        <v>0.05</v>
      </c>
      <c r="I119" s="46"/>
      <c r="J119" s="64">
        <v>0.03</v>
      </c>
      <c r="K119" s="47">
        <v>0</v>
      </c>
      <c r="L119" s="47">
        <v>110</v>
      </c>
      <c r="M119" s="48" t="s">
        <v>82</v>
      </c>
      <c r="N119" s="45">
        <v>16.5</v>
      </c>
      <c r="O119" s="64">
        <v>0.03</v>
      </c>
    </row>
    <row r="120" spans="1:18" ht="15.75" thickBot="1">
      <c r="A120" s="104" t="s">
        <v>48</v>
      </c>
      <c r="B120" s="105"/>
      <c r="C120" s="18"/>
      <c r="D120" s="14">
        <f>SUM(D114:D119)</f>
        <v>49.25</v>
      </c>
      <c r="E120" s="14">
        <f t="shared" ref="E120:O120" si="14">SUM(E114:E119)</f>
        <v>42.61</v>
      </c>
      <c r="F120" s="14">
        <f t="shared" si="14"/>
        <v>143.16999999999999</v>
      </c>
      <c r="G120" s="14">
        <f t="shared" si="14"/>
        <v>1125</v>
      </c>
      <c r="H120" s="14">
        <f t="shared" si="14"/>
        <v>0.92000000000000015</v>
      </c>
      <c r="I120" s="14">
        <f t="shared" si="14"/>
        <v>0.23</v>
      </c>
      <c r="J120" s="14">
        <f t="shared" si="14"/>
        <v>44.260000000000005</v>
      </c>
      <c r="K120" s="14">
        <f t="shared" si="14"/>
        <v>230</v>
      </c>
      <c r="L120" s="14">
        <f t="shared" si="14"/>
        <v>463.46</v>
      </c>
      <c r="M120" s="14">
        <f t="shared" si="14"/>
        <v>548.79999999999995</v>
      </c>
      <c r="N120" s="14">
        <f t="shared" si="14"/>
        <v>335.7</v>
      </c>
      <c r="O120" s="14">
        <f t="shared" si="14"/>
        <v>10.669999999999998</v>
      </c>
    </row>
    <row r="121" spans="1:18" ht="15.75" thickBot="1">
      <c r="A121" s="107" t="s">
        <v>11</v>
      </c>
      <c r="B121" s="108"/>
      <c r="C121" s="16"/>
      <c r="D121" s="109"/>
      <c r="E121" s="109"/>
      <c r="F121" s="109"/>
      <c r="G121" s="16"/>
      <c r="H121" s="25"/>
      <c r="I121" s="25"/>
      <c r="J121" s="25"/>
      <c r="K121" s="25"/>
      <c r="L121" s="36"/>
      <c r="M121" s="25"/>
      <c r="N121" s="25"/>
      <c r="O121" s="30"/>
    </row>
    <row r="122" spans="1:18" ht="27" customHeight="1" thickBot="1">
      <c r="A122" s="76">
        <v>36</v>
      </c>
      <c r="B122" s="77" t="s">
        <v>78</v>
      </c>
      <c r="C122" s="76">
        <v>100</v>
      </c>
      <c r="D122" s="76">
        <v>3.3</v>
      </c>
      <c r="E122" s="76">
        <v>10</v>
      </c>
      <c r="F122" s="76">
        <v>10.1</v>
      </c>
      <c r="G122" s="76">
        <v>144</v>
      </c>
      <c r="H122" s="76">
        <v>0.05</v>
      </c>
      <c r="I122" s="76">
        <v>5.64</v>
      </c>
      <c r="J122" s="77">
        <v>6.6</v>
      </c>
      <c r="K122" s="76">
        <v>0</v>
      </c>
      <c r="L122" s="77">
        <v>16.3</v>
      </c>
      <c r="M122" s="77">
        <v>40.6</v>
      </c>
      <c r="N122" s="76">
        <v>16.3</v>
      </c>
      <c r="O122" s="41">
        <v>19.399999999999999</v>
      </c>
    </row>
    <row r="123" spans="1:18" ht="13.5" customHeight="1" thickBot="1">
      <c r="A123" s="19">
        <v>68</v>
      </c>
      <c r="B123" s="21" t="s">
        <v>122</v>
      </c>
      <c r="C123" s="61" t="s">
        <v>112</v>
      </c>
      <c r="D123" s="14">
        <v>2.4300000000000002</v>
      </c>
      <c r="E123" s="14">
        <v>5.76</v>
      </c>
      <c r="F123" s="14">
        <v>16.440000000000001</v>
      </c>
      <c r="G123" s="14">
        <v>128</v>
      </c>
      <c r="H123" s="14">
        <v>0.08</v>
      </c>
      <c r="I123" s="14">
        <v>9.74</v>
      </c>
      <c r="J123" s="14">
        <v>17.239999999999998</v>
      </c>
      <c r="K123" s="14">
        <v>7.5</v>
      </c>
      <c r="L123" s="25">
        <v>48.69</v>
      </c>
      <c r="M123" s="14">
        <v>0.7</v>
      </c>
      <c r="N123" s="15">
        <v>31.18</v>
      </c>
      <c r="O123" s="32">
        <v>1.54</v>
      </c>
    </row>
    <row r="124" spans="1:18" ht="15.75" customHeight="1" thickBot="1">
      <c r="A124" s="49">
        <v>83</v>
      </c>
      <c r="B124" s="18" t="s">
        <v>114</v>
      </c>
      <c r="C124" s="52">
        <v>80</v>
      </c>
      <c r="D124" s="52">
        <v>13</v>
      </c>
      <c r="E124" s="52">
        <v>9</v>
      </c>
      <c r="F124" s="52">
        <v>12</v>
      </c>
      <c r="G124" s="52">
        <v>177</v>
      </c>
      <c r="H124" s="52">
        <v>0.11</v>
      </c>
      <c r="I124" s="52">
        <v>0.3</v>
      </c>
      <c r="J124" s="18">
        <v>0.3</v>
      </c>
      <c r="K124" s="52">
        <v>3</v>
      </c>
      <c r="L124" s="50">
        <v>37.03</v>
      </c>
      <c r="M124" s="52">
        <v>124.85</v>
      </c>
      <c r="N124" s="51">
        <v>23.72</v>
      </c>
      <c r="O124" s="30">
        <v>0.78</v>
      </c>
    </row>
    <row r="125" spans="1:18" ht="15.75" customHeight="1">
      <c r="A125" s="95">
        <v>227</v>
      </c>
      <c r="B125" s="96" t="s">
        <v>10</v>
      </c>
      <c r="C125" s="95" t="s">
        <v>45</v>
      </c>
      <c r="D125" s="95">
        <v>8.1</v>
      </c>
      <c r="E125" s="95">
        <v>7.2</v>
      </c>
      <c r="F125" s="95">
        <v>48.2</v>
      </c>
      <c r="G125" s="95">
        <v>295</v>
      </c>
      <c r="H125" s="95">
        <v>0.09</v>
      </c>
      <c r="I125" s="95"/>
      <c r="J125" s="95">
        <v>0</v>
      </c>
      <c r="K125" s="95">
        <v>35</v>
      </c>
      <c r="L125" s="95">
        <v>14.03</v>
      </c>
      <c r="M125" s="95">
        <v>67.400000000000006</v>
      </c>
      <c r="N125" s="95">
        <v>11</v>
      </c>
      <c r="O125" s="95">
        <v>1.1000000000000001</v>
      </c>
    </row>
    <row r="126" spans="1:18" ht="15" customHeight="1">
      <c r="A126" s="83" t="s">
        <v>109</v>
      </c>
      <c r="B126" s="102" t="s">
        <v>70</v>
      </c>
      <c r="C126" s="103"/>
      <c r="D126" s="45">
        <v>1</v>
      </c>
      <c r="E126" s="46">
        <v>0.2</v>
      </c>
      <c r="F126" s="45">
        <v>20</v>
      </c>
      <c r="G126" s="45">
        <v>92</v>
      </c>
      <c r="H126" s="44">
        <v>7.0000000000000007E-2</v>
      </c>
      <c r="I126" s="45">
        <v>1</v>
      </c>
      <c r="J126" s="46">
        <v>1</v>
      </c>
      <c r="K126" s="45">
        <v>0</v>
      </c>
      <c r="L126" s="45">
        <v>16</v>
      </c>
      <c r="M126" s="45">
        <v>14</v>
      </c>
      <c r="N126" s="47">
        <v>8</v>
      </c>
      <c r="O126" s="47">
        <v>0.1</v>
      </c>
    </row>
    <row r="127" spans="1:18" ht="18.75" customHeight="1" thickBot="1">
      <c r="A127" s="19">
        <v>1.2</v>
      </c>
      <c r="B127" s="21" t="s">
        <v>66</v>
      </c>
      <c r="C127" s="14">
        <v>50</v>
      </c>
      <c r="D127" s="45">
        <v>2.4500000000000002</v>
      </c>
      <c r="E127" s="45">
        <v>1</v>
      </c>
      <c r="F127" s="45">
        <v>22</v>
      </c>
      <c r="G127" s="45">
        <v>105</v>
      </c>
      <c r="H127" s="44">
        <v>0.05</v>
      </c>
      <c r="I127" s="46"/>
      <c r="J127" s="46">
        <v>0</v>
      </c>
      <c r="K127" s="47">
        <v>10</v>
      </c>
      <c r="L127" s="45">
        <v>9</v>
      </c>
      <c r="M127" s="45">
        <v>65</v>
      </c>
      <c r="N127" s="47">
        <v>10</v>
      </c>
      <c r="O127" s="47">
        <v>1.45</v>
      </c>
      <c r="R127" s="3"/>
    </row>
    <row r="128" spans="1:18" ht="18" customHeight="1" thickBot="1">
      <c r="A128" s="19">
        <v>1.1000000000000001</v>
      </c>
      <c r="B128" s="18" t="s">
        <v>67</v>
      </c>
      <c r="C128" s="14">
        <v>50</v>
      </c>
      <c r="D128" s="45">
        <v>4</v>
      </c>
      <c r="E128" s="45">
        <v>1</v>
      </c>
      <c r="F128" s="45">
        <v>17</v>
      </c>
      <c r="G128" s="44">
        <v>85</v>
      </c>
      <c r="H128" s="46">
        <v>0.05</v>
      </c>
      <c r="I128" s="46"/>
      <c r="J128" s="64">
        <v>0.03</v>
      </c>
      <c r="K128" s="47">
        <v>0</v>
      </c>
      <c r="L128" s="47">
        <v>110</v>
      </c>
      <c r="M128" s="48" t="s">
        <v>82</v>
      </c>
      <c r="N128" s="45">
        <v>16.5</v>
      </c>
      <c r="O128" s="64">
        <v>0.03</v>
      </c>
    </row>
    <row r="129" spans="1:15" ht="15.75" thickBot="1">
      <c r="A129" s="104" t="s">
        <v>47</v>
      </c>
      <c r="B129" s="105"/>
      <c r="C129" s="18"/>
      <c r="D129" s="14">
        <f>SUM(D122:D128)</f>
        <v>34.28</v>
      </c>
      <c r="E129" s="14">
        <f t="shared" ref="E129:O129" si="15">SUM(E122:E128)</f>
        <v>34.159999999999997</v>
      </c>
      <c r="F129" s="14">
        <f t="shared" si="15"/>
        <v>145.74</v>
      </c>
      <c r="G129" s="14">
        <f t="shared" si="15"/>
        <v>1026</v>
      </c>
      <c r="H129" s="14">
        <f t="shared" si="15"/>
        <v>0.49999999999999994</v>
      </c>
      <c r="I129" s="14">
        <f t="shared" si="15"/>
        <v>16.68</v>
      </c>
      <c r="J129" s="14">
        <f t="shared" si="15"/>
        <v>25.169999999999998</v>
      </c>
      <c r="K129" s="14">
        <f t="shared" si="15"/>
        <v>55.5</v>
      </c>
      <c r="L129" s="14">
        <f t="shared" si="15"/>
        <v>251.05</v>
      </c>
      <c r="M129" s="14">
        <f t="shared" si="15"/>
        <v>312.55</v>
      </c>
      <c r="N129" s="14">
        <f t="shared" si="15"/>
        <v>116.7</v>
      </c>
      <c r="O129" s="14">
        <f t="shared" si="15"/>
        <v>24.400000000000002</v>
      </c>
    </row>
    <row r="130" spans="1:15" ht="15.75" thickBot="1">
      <c r="A130" s="110" t="s">
        <v>12</v>
      </c>
      <c r="B130" s="111"/>
      <c r="C130" s="18"/>
      <c r="D130" s="14">
        <f t="shared" ref="D130:O130" si="16">D120+D129</f>
        <v>83.53</v>
      </c>
      <c r="E130" s="14">
        <f t="shared" si="16"/>
        <v>76.77</v>
      </c>
      <c r="F130" s="14">
        <f t="shared" si="16"/>
        <v>288.90999999999997</v>
      </c>
      <c r="G130" s="14">
        <f t="shared" si="16"/>
        <v>2151</v>
      </c>
      <c r="H130" s="14">
        <f t="shared" si="16"/>
        <v>1.4200000000000002</v>
      </c>
      <c r="I130" s="14">
        <f t="shared" si="16"/>
        <v>16.91</v>
      </c>
      <c r="J130" s="14">
        <f t="shared" si="16"/>
        <v>69.430000000000007</v>
      </c>
      <c r="K130" s="14">
        <f t="shared" si="16"/>
        <v>285.5</v>
      </c>
      <c r="L130" s="14">
        <f t="shared" si="16"/>
        <v>714.51</v>
      </c>
      <c r="M130" s="14">
        <f t="shared" si="16"/>
        <v>861.34999999999991</v>
      </c>
      <c r="N130" s="14">
        <f t="shared" si="16"/>
        <v>452.4</v>
      </c>
      <c r="O130" s="14">
        <f t="shared" si="16"/>
        <v>35.07</v>
      </c>
    </row>
    <row r="131" spans="1:15" ht="18" customHeight="1">
      <c r="A131" s="130" t="s">
        <v>36</v>
      </c>
      <c r="B131" s="130"/>
      <c r="C131" s="130"/>
      <c r="D131" s="130"/>
      <c r="E131" s="130"/>
      <c r="F131" s="130"/>
      <c r="G131" s="130"/>
      <c r="H131" s="130"/>
      <c r="I131" s="130"/>
      <c r="J131" s="130"/>
      <c r="K131" s="130"/>
      <c r="L131" s="130"/>
      <c r="M131" s="11"/>
      <c r="N131" s="11"/>
      <c r="O131" s="11"/>
    </row>
    <row r="132" spans="1:15" ht="16.5" customHeight="1" thickBot="1">
      <c r="A132" s="161" t="s">
        <v>44</v>
      </c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1"/>
      <c r="N132" s="11"/>
      <c r="O132" s="11"/>
    </row>
    <row r="133" spans="1:15" ht="15.75" thickBot="1">
      <c r="A133" s="117" t="s">
        <v>30</v>
      </c>
      <c r="B133" s="117" t="s">
        <v>1</v>
      </c>
      <c r="C133" s="117" t="s">
        <v>2</v>
      </c>
      <c r="D133" s="112" t="s">
        <v>3</v>
      </c>
      <c r="E133" s="113"/>
      <c r="F133" s="114"/>
      <c r="G133" s="117" t="s">
        <v>37</v>
      </c>
      <c r="H133" s="13"/>
      <c r="I133" s="109" t="s">
        <v>4</v>
      </c>
      <c r="J133" s="109"/>
      <c r="K133" s="162"/>
      <c r="L133" s="112" t="s">
        <v>5</v>
      </c>
      <c r="M133" s="113"/>
      <c r="N133" s="113"/>
      <c r="O133" s="114"/>
    </row>
    <row r="134" spans="1:15" ht="18" customHeight="1" thickBot="1">
      <c r="A134" s="118"/>
      <c r="B134" s="118"/>
      <c r="C134" s="118"/>
      <c r="D134" s="14" t="s">
        <v>15</v>
      </c>
      <c r="E134" s="14" t="s">
        <v>39</v>
      </c>
      <c r="F134" s="14" t="s">
        <v>16</v>
      </c>
      <c r="G134" s="118"/>
      <c r="H134" s="15" t="s">
        <v>31</v>
      </c>
      <c r="I134" s="14"/>
      <c r="J134" s="14" t="s">
        <v>35</v>
      </c>
      <c r="K134" s="14" t="s">
        <v>24</v>
      </c>
      <c r="L134" s="14" t="s">
        <v>7</v>
      </c>
      <c r="M134" s="14" t="s">
        <v>32</v>
      </c>
      <c r="N134" s="14" t="s">
        <v>33</v>
      </c>
      <c r="O134" s="35" t="s">
        <v>34</v>
      </c>
    </row>
    <row r="135" spans="1:15" ht="18.75" customHeight="1">
      <c r="A135" s="125" t="s">
        <v>8</v>
      </c>
      <c r="B135" s="126"/>
      <c r="C135" s="126"/>
      <c r="D135" s="126"/>
      <c r="E135" s="126"/>
      <c r="F135" s="126"/>
      <c r="G135" s="126"/>
      <c r="H135" s="126"/>
      <c r="I135" s="126"/>
      <c r="J135" s="126"/>
      <c r="K135" s="126"/>
      <c r="L135" s="126"/>
      <c r="M135" s="126"/>
      <c r="N135" s="126"/>
      <c r="O135" s="127"/>
    </row>
    <row r="136" spans="1:15" ht="15.75" thickBot="1">
      <c r="A136" s="19">
        <v>264</v>
      </c>
      <c r="B136" s="18" t="s">
        <v>115</v>
      </c>
      <c r="C136" s="14">
        <v>50</v>
      </c>
      <c r="D136" s="14">
        <v>6</v>
      </c>
      <c r="E136" s="18">
        <v>3</v>
      </c>
      <c r="F136" s="14">
        <v>19</v>
      </c>
      <c r="G136" s="14">
        <v>131</v>
      </c>
      <c r="H136" s="33">
        <v>0.06</v>
      </c>
      <c r="I136" s="18"/>
      <c r="J136" s="14">
        <v>0.04</v>
      </c>
      <c r="K136" s="14">
        <v>15</v>
      </c>
      <c r="L136" s="14">
        <v>32.79</v>
      </c>
      <c r="M136" s="18">
        <v>66</v>
      </c>
      <c r="N136" s="14">
        <v>7.67</v>
      </c>
      <c r="O136" s="14">
        <v>0.42</v>
      </c>
    </row>
    <row r="137" spans="1:15" ht="15.75" thickBot="1">
      <c r="A137" s="57">
        <v>177</v>
      </c>
      <c r="B137" s="21" t="s">
        <v>90</v>
      </c>
      <c r="C137" s="61" t="s">
        <v>52</v>
      </c>
      <c r="D137" s="61">
        <v>10.5</v>
      </c>
      <c r="E137" s="61">
        <v>9.8000000000000007</v>
      </c>
      <c r="F137" s="61">
        <v>95.7</v>
      </c>
      <c r="G137" s="61">
        <v>507</v>
      </c>
      <c r="H137" s="33">
        <v>0.21</v>
      </c>
      <c r="I137" s="18"/>
      <c r="J137" s="61">
        <v>0.64</v>
      </c>
      <c r="K137" s="61">
        <v>52.7</v>
      </c>
      <c r="L137" s="59">
        <v>169.7</v>
      </c>
      <c r="M137" s="18">
        <v>251</v>
      </c>
      <c r="N137" s="61">
        <v>53.1</v>
      </c>
      <c r="O137" s="61">
        <v>3</v>
      </c>
    </row>
    <row r="138" spans="1:15" ht="16.5" customHeight="1" thickBot="1">
      <c r="A138" s="57">
        <v>285</v>
      </c>
      <c r="B138" s="18" t="s">
        <v>55</v>
      </c>
      <c r="C138" s="61">
        <v>200</v>
      </c>
      <c r="D138" s="61">
        <v>0.1</v>
      </c>
      <c r="E138" s="61">
        <v>0</v>
      </c>
      <c r="F138" s="61">
        <v>9.3000000000000007</v>
      </c>
      <c r="G138" s="61">
        <v>37</v>
      </c>
      <c r="H138" s="60">
        <v>0</v>
      </c>
      <c r="I138" s="61"/>
      <c r="J138" s="61">
        <v>1.1000000000000001</v>
      </c>
      <c r="K138" s="60">
        <v>0</v>
      </c>
      <c r="L138" s="61">
        <v>2.7</v>
      </c>
      <c r="M138" s="61">
        <v>1.54</v>
      </c>
      <c r="N138" s="61">
        <v>0.73</v>
      </c>
      <c r="O138" s="61">
        <v>0.06</v>
      </c>
    </row>
    <row r="139" spans="1:15" ht="16.5" customHeight="1">
      <c r="A139" s="44">
        <v>1.1000000000000001</v>
      </c>
      <c r="B139" s="100" t="s">
        <v>72</v>
      </c>
      <c r="C139" s="101">
        <v>50</v>
      </c>
      <c r="D139" s="45">
        <v>4</v>
      </c>
      <c r="E139" s="45">
        <v>1</v>
      </c>
      <c r="F139" s="45">
        <v>17</v>
      </c>
      <c r="G139" s="44">
        <v>85</v>
      </c>
      <c r="H139" s="46">
        <v>0.05</v>
      </c>
      <c r="I139" s="46"/>
      <c r="J139" s="64">
        <v>0.03</v>
      </c>
      <c r="K139" s="47">
        <v>0</v>
      </c>
      <c r="L139" s="47">
        <v>110</v>
      </c>
      <c r="M139" s="48" t="s">
        <v>82</v>
      </c>
      <c r="N139" s="45">
        <v>16.5</v>
      </c>
      <c r="O139" s="64">
        <v>0.03</v>
      </c>
    </row>
    <row r="140" spans="1:15" ht="17.25" customHeight="1" thickBot="1">
      <c r="A140" s="31">
        <v>11.2</v>
      </c>
      <c r="B140" s="18" t="s">
        <v>26</v>
      </c>
      <c r="C140" s="61">
        <v>150</v>
      </c>
      <c r="D140" s="61">
        <v>0.6</v>
      </c>
      <c r="E140" s="61">
        <v>0.6</v>
      </c>
      <c r="F140" s="61">
        <v>14.7</v>
      </c>
      <c r="G140" s="61">
        <v>71</v>
      </c>
      <c r="H140" s="61">
        <v>0.05</v>
      </c>
      <c r="I140" s="61">
        <v>34.200000000000003</v>
      </c>
      <c r="J140" s="61">
        <v>15</v>
      </c>
      <c r="K140" s="61">
        <v>0</v>
      </c>
      <c r="L140" s="61">
        <v>24</v>
      </c>
      <c r="M140" s="61">
        <v>16.5</v>
      </c>
      <c r="N140" s="60">
        <v>13.5</v>
      </c>
      <c r="O140" s="41">
        <v>3.3</v>
      </c>
    </row>
    <row r="141" spans="1:15" ht="15.75" thickBot="1">
      <c r="A141" s="104" t="s">
        <v>48</v>
      </c>
      <c r="B141" s="105"/>
      <c r="C141" s="18"/>
      <c r="D141" s="14">
        <f t="shared" ref="D141:O141" si="17">SUM(D136:D140)</f>
        <v>21.200000000000003</v>
      </c>
      <c r="E141" s="14">
        <f t="shared" si="17"/>
        <v>14.4</v>
      </c>
      <c r="F141" s="14">
        <f t="shared" si="17"/>
        <v>155.69999999999999</v>
      </c>
      <c r="G141" s="14">
        <f t="shared" si="17"/>
        <v>831</v>
      </c>
      <c r="H141" s="14">
        <f t="shared" si="17"/>
        <v>0.37</v>
      </c>
      <c r="I141" s="14">
        <f t="shared" si="17"/>
        <v>34.200000000000003</v>
      </c>
      <c r="J141" s="14">
        <f t="shared" si="17"/>
        <v>16.809999999999999</v>
      </c>
      <c r="K141" s="14">
        <f t="shared" si="17"/>
        <v>67.7</v>
      </c>
      <c r="L141" s="14">
        <f t="shared" si="17"/>
        <v>339.18999999999994</v>
      </c>
      <c r="M141" s="14">
        <f t="shared" si="17"/>
        <v>335.04</v>
      </c>
      <c r="N141" s="14">
        <f t="shared" si="17"/>
        <v>91.5</v>
      </c>
      <c r="O141" s="14">
        <f t="shared" si="17"/>
        <v>6.81</v>
      </c>
    </row>
    <row r="142" spans="1:15" ht="15.75" thickBot="1">
      <c r="A142" s="107" t="s">
        <v>11</v>
      </c>
      <c r="B142" s="108"/>
      <c r="C142" s="16"/>
      <c r="D142" s="109"/>
      <c r="E142" s="109"/>
      <c r="F142" s="109"/>
      <c r="G142" s="16"/>
      <c r="H142" s="16"/>
      <c r="I142" s="25"/>
      <c r="J142" s="25"/>
      <c r="K142" s="25"/>
      <c r="L142" s="18"/>
      <c r="M142" s="25"/>
      <c r="N142" s="25"/>
      <c r="O142" s="34"/>
    </row>
    <row r="143" spans="1:15" ht="15.75" thickBot="1">
      <c r="A143" s="95">
        <v>17</v>
      </c>
      <c r="B143" s="96" t="s">
        <v>110</v>
      </c>
      <c r="C143" s="95">
        <v>100</v>
      </c>
      <c r="D143" s="61">
        <v>1.1000000000000001</v>
      </c>
      <c r="E143" s="18">
        <v>4.5</v>
      </c>
      <c r="F143" s="61">
        <v>14.5</v>
      </c>
      <c r="G143" s="61">
        <v>100</v>
      </c>
      <c r="H143" s="33">
        <v>0.04</v>
      </c>
      <c r="I143" s="18"/>
      <c r="J143" s="61">
        <v>1.72</v>
      </c>
      <c r="K143" s="60">
        <v>0</v>
      </c>
      <c r="L143" s="61">
        <v>20.7</v>
      </c>
      <c r="M143" s="61">
        <v>48.5</v>
      </c>
      <c r="N143" s="61">
        <v>28.4</v>
      </c>
      <c r="O143" s="61">
        <v>0.5</v>
      </c>
    </row>
    <row r="144" spans="1:15" ht="15.75" thickBot="1">
      <c r="A144" s="19">
        <v>13.02</v>
      </c>
      <c r="B144" s="18" t="s">
        <v>116</v>
      </c>
      <c r="C144" s="14">
        <v>250</v>
      </c>
      <c r="D144" s="14">
        <v>18.7</v>
      </c>
      <c r="E144" s="14">
        <v>10.1</v>
      </c>
      <c r="F144" s="14">
        <v>20.2</v>
      </c>
      <c r="G144" s="14">
        <v>241</v>
      </c>
      <c r="H144" s="33">
        <v>0.25</v>
      </c>
      <c r="I144" s="18"/>
      <c r="J144" s="14">
        <v>0.08</v>
      </c>
      <c r="K144" s="61">
        <v>0</v>
      </c>
      <c r="L144" s="93">
        <v>44.2</v>
      </c>
      <c r="M144" s="61">
        <v>107</v>
      </c>
      <c r="N144" s="61">
        <v>53</v>
      </c>
      <c r="O144" s="61">
        <v>4</v>
      </c>
    </row>
    <row r="145" spans="1:15">
      <c r="A145" s="95">
        <v>107</v>
      </c>
      <c r="B145" s="96" t="s">
        <v>100</v>
      </c>
      <c r="C145" s="48" t="s">
        <v>99</v>
      </c>
      <c r="D145" s="45">
        <v>11</v>
      </c>
      <c r="E145" s="45">
        <v>18</v>
      </c>
      <c r="F145" s="45">
        <v>14</v>
      </c>
      <c r="G145" s="45">
        <v>256</v>
      </c>
      <c r="H145" s="44">
        <v>0.04</v>
      </c>
      <c r="I145" s="44">
        <v>0.12</v>
      </c>
      <c r="J145" s="47">
        <v>1.54</v>
      </c>
      <c r="K145" s="44">
        <v>60</v>
      </c>
      <c r="L145" s="44">
        <v>9.5500000000000007</v>
      </c>
      <c r="M145" s="47">
        <v>98.9</v>
      </c>
      <c r="N145" s="44">
        <v>23.24</v>
      </c>
      <c r="O145" s="70" t="s">
        <v>101</v>
      </c>
    </row>
    <row r="146" spans="1:15" ht="15.75" thickBot="1">
      <c r="A146" s="94">
        <v>138</v>
      </c>
      <c r="B146" s="18" t="s">
        <v>19</v>
      </c>
      <c r="C146" s="61">
        <v>220</v>
      </c>
      <c r="D146" s="61">
        <v>4.5</v>
      </c>
      <c r="E146" s="18">
        <v>7.2</v>
      </c>
      <c r="F146" s="61">
        <v>29.4</v>
      </c>
      <c r="G146" s="61">
        <v>203</v>
      </c>
      <c r="H146" s="61">
        <v>0.17</v>
      </c>
      <c r="I146" s="61">
        <v>26.11</v>
      </c>
      <c r="J146" s="22">
        <v>15.22</v>
      </c>
      <c r="K146" s="61">
        <v>42.2</v>
      </c>
      <c r="L146" s="61">
        <v>52.2</v>
      </c>
      <c r="M146" s="61">
        <v>144</v>
      </c>
      <c r="N146" s="60">
        <v>41.6</v>
      </c>
      <c r="O146" s="30">
        <v>1.5</v>
      </c>
    </row>
    <row r="147" spans="1:15">
      <c r="A147" s="79">
        <v>279</v>
      </c>
      <c r="B147" s="123" t="s">
        <v>103</v>
      </c>
      <c r="C147" s="151"/>
      <c r="D147" s="79">
        <v>0</v>
      </c>
      <c r="E147" s="79">
        <v>0</v>
      </c>
      <c r="F147" s="79">
        <v>15.8</v>
      </c>
      <c r="G147" s="79">
        <v>60</v>
      </c>
      <c r="H147" s="79">
        <v>0.23</v>
      </c>
      <c r="I147" s="79">
        <v>0.23</v>
      </c>
      <c r="J147" s="79">
        <v>28</v>
      </c>
      <c r="K147" s="79">
        <v>170</v>
      </c>
      <c r="L147" s="79">
        <v>250</v>
      </c>
      <c r="M147" s="79">
        <v>4</v>
      </c>
      <c r="N147" s="79">
        <v>14</v>
      </c>
      <c r="O147" s="79">
        <v>0</v>
      </c>
    </row>
    <row r="148" spans="1:15" ht="16.5" customHeight="1" thickBot="1">
      <c r="A148" s="19">
        <v>1.2</v>
      </c>
      <c r="B148" s="18" t="s">
        <v>66</v>
      </c>
      <c r="C148" s="14">
        <v>50</v>
      </c>
      <c r="D148" s="45">
        <v>2.4500000000000002</v>
      </c>
      <c r="E148" s="45">
        <v>1</v>
      </c>
      <c r="F148" s="45">
        <v>22</v>
      </c>
      <c r="G148" s="45">
        <v>105</v>
      </c>
      <c r="H148" s="44">
        <v>0.05</v>
      </c>
      <c r="I148" s="46"/>
      <c r="J148" s="46">
        <v>0</v>
      </c>
      <c r="K148" s="47">
        <v>10</v>
      </c>
      <c r="L148" s="45">
        <v>9</v>
      </c>
      <c r="M148" s="45">
        <v>65</v>
      </c>
      <c r="N148" s="47">
        <v>10</v>
      </c>
      <c r="O148" s="47">
        <v>1.45</v>
      </c>
    </row>
    <row r="149" spans="1:15" ht="16.5" customHeight="1" thickBot="1">
      <c r="A149" s="19">
        <v>1.1000000000000001</v>
      </c>
      <c r="B149" s="18" t="s">
        <v>67</v>
      </c>
      <c r="C149" s="14">
        <v>50</v>
      </c>
      <c r="D149" s="45">
        <v>4</v>
      </c>
      <c r="E149" s="45">
        <v>1</v>
      </c>
      <c r="F149" s="45">
        <v>17</v>
      </c>
      <c r="G149" s="44">
        <v>85</v>
      </c>
      <c r="H149" s="46">
        <v>0.05</v>
      </c>
      <c r="I149" s="46"/>
      <c r="J149" s="64">
        <v>0.03</v>
      </c>
      <c r="K149" s="47">
        <v>0</v>
      </c>
      <c r="L149" s="47">
        <v>110</v>
      </c>
      <c r="M149" s="48" t="s">
        <v>82</v>
      </c>
      <c r="N149" s="45">
        <v>16.5</v>
      </c>
      <c r="O149" s="64">
        <v>0.03</v>
      </c>
    </row>
    <row r="150" spans="1:15" ht="16.5" customHeight="1" thickBot="1">
      <c r="A150" s="90">
        <v>65</v>
      </c>
      <c r="B150" s="53" t="s">
        <v>123</v>
      </c>
      <c r="C150" s="61">
        <v>185</v>
      </c>
      <c r="D150" s="45">
        <v>0</v>
      </c>
      <c r="E150" s="83">
        <v>0.37</v>
      </c>
      <c r="F150" s="45">
        <v>14.99</v>
      </c>
      <c r="G150" s="45">
        <v>44</v>
      </c>
      <c r="H150" s="44">
        <v>7.0000000000000007E-2</v>
      </c>
      <c r="I150" s="46">
        <v>90</v>
      </c>
      <c r="J150" s="46">
        <v>90</v>
      </c>
      <c r="K150" s="47">
        <v>0</v>
      </c>
      <c r="L150" s="47">
        <v>62.9</v>
      </c>
      <c r="M150" s="47">
        <v>42.5</v>
      </c>
      <c r="N150" s="48" t="s">
        <v>125</v>
      </c>
      <c r="O150" s="91" t="s">
        <v>124</v>
      </c>
    </row>
    <row r="151" spans="1:15" ht="15.75" thickBot="1">
      <c r="A151" s="104" t="s">
        <v>47</v>
      </c>
      <c r="B151" s="105"/>
      <c r="C151" s="18"/>
      <c r="D151" s="14">
        <f>SUM(D143:D150)</f>
        <v>41.75</v>
      </c>
      <c r="E151" s="14">
        <f t="shared" ref="E151:N151" si="18">SUM(E143:E149)</f>
        <v>41.800000000000004</v>
      </c>
      <c r="F151" s="14">
        <f t="shared" si="18"/>
        <v>132.89999999999998</v>
      </c>
      <c r="G151" s="14">
        <f t="shared" si="18"/>
        <v>1050</v>
      </c>
      <c r="H151" s="14">
        <f t="shared" si="18"/>
        <v>0.83000000000000007</v>
      </c>
      <c r="I151" s="14">
        <f t="shared" si="18"/>
        <v>26.46</v>
      </c>
      <c r="J151" s="14">
        <f t="shared" si="18"/>
        <v>46.59</v>
      </c>
      <c r="K151" s="14">
        <f t="shared" si="18"/>
        <v>282.2</v>
      </c>
      <c r="L151" s="14">
        <f t="shared" si="18"/>
        <v>495.65</v>
      </c>
      <c r="M151" s="14">
        <f t="shared" si="18"/>
        <v>467.4</v>
      </c>
      <c r="N151" s="14">
        <f t="shared" si="18"/>
        <v>186.74</v>
      </c>
      <c r="O151" s="18">
        <f>SUM(O143:O149)</f>
        <v>7.48</v>
      </c>
    </row>
    <row r="152" spans="1:15" ht="15.75" thickBot="1">
      <c r="A152" s="110" t="s">
        <v>12</v>
      </c>
      <c r="B152" s="111"/>
      <c r="C152" s="18"/>
      <c r="D152" s="18">
        <f t="shared" ref="D152:O152" si="19">D141+D151</f>
        <v>62.95</v>
      </c>
      <c r="E152" s="18">
        <f t="shared" si="19"/>
        <v>56.2</v>
      </c>
      <c r="F152" s="18">
        <f t="shared" si="19"/>
        <v>288.59999999999997</v>
      </c>
      <c r="G152" s="18">
        <f t="shared" si="19"/>
        <v>1881</v>
      </c>
      <c r="H152" s="18">
        <f t="shared" si="19"/>
        <v>1.2000000000000002</v>
      </c>
      <c r="I152" s="18">
        <f t="shared" si="19"/>
        <v>60.660000000000004</v>
      </c>
      <c r="J152" s="18">
        <f t="shared" si="19"/>
        <v>63.400000000000006</v>
      </c>
      <c r="K152" s="18">
        <f t="shared" si="19"/>
        <v>349.9</v>
      </c>
      <c r="L152" s="18">
        <f t="shared" si="19"/>
        <v>834.83999999999992</v>
      </c>
      <c r="M152" s="18">
        <f t="shared" si="19"/>
        <v>802.44</v>
      </c>
      <c r="N152" s="18">
        <f t="shared" si="19"/>
        <v>278.24</v>
      </c>
      <c r="O152" s="18">
        <f t="shared" si="19"/>
        <v>14.29</v>
      </c>
    </row>
    <row r="153" spans="1:15" ht="18" customHeight="1">
      <c r="A153" s="130" t="s">
        <v>40</v>
      </c>
      <c r="B153" s="130"/>
      <c r="C153" s="130"/>
      <c r="D153" s="130"/>
      <c r="E153" s="130"/>
      <c r="F153" s="130"/>
      <c r="G153" s="130"/>
      <c r="H153" s="130"/>
      <c r="I153" s="130"/>
      <c r="J153" s="130"/>
      <c r="K153" s="130"/>
      <c r="L153" s="130"/>
      <c r="M153" s="11"/>
      <c r="N153" s="11"/>
      <c r="O153" s="11"/>
    </row>
    <row r="154" spans="1:15" ht="16.5" customHeight="1" thickBot="1">
      <c r="A154" s="161" t="s">
        <v>44</v>
      </c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1"/>
      <c r="N154" s="11"/>
      <c r="O154" s="11"/>
    </row>
    <row r="155" spans="1:15" ht="30" customHeight="1" thickBot="1">
      <c r="A155" s="117" t="s">
        <v>30</v>
      </c>
      <c r="B155" s="117" t="s">
        <v>1</v>
      </c>
      <c r="C155" s="117" t="s">
        <v>2</v>
      </c>
      <c r="D155" s="112" t="s">
        <v>3</v>
      </c>
      <c r="E155" s="113"/>
      <c r="F155" s="114"/>
      <c r="G155" s="117" t="s">
        <v>37</v>
      </c>
      <c r="H155" s="13"/>
      <c r="I155" s="109" t="s">
        <v>4</v>
      </c>
      <c r="J155" s="109"/>
      <c r="K155" s="162"/>
      <c r="L155" s="112" t="s">
        <v>5</v>
      </c>
      <c r="M155" s="113"/>
      <c r="N155" s="113"/>
      <c r="O155" s="114"/>
    </row>
    <row r="156" spans="1:15" ht="19.5" customHeight="1" thickBot="1">
      <c r="A156" s="118"/>
      <c r="B156" s="118"/>
      <c r="C156" s="118"/>
      <c r="D156" s="14" t="s">
        <v>15</v>
      </c>
      <c r="E156" s="14" t="s">
        <v>39</v>
      </c>
      <c r="F156" s="14" t="s">
        <v>16</v>
      </c>
      <c r="G156" s="118"/>
      <c r="H156" s="15" t="s">
        <v>31</v>
      </c>
      <c r="I156" s="14"/>
      <c r="J156" s="14" t="s">
        <v>35</v>
      </c>
      <c r="K156" s="14" t="s">
        <v>24</v>
      </c>
      <c r="L156" s="14" t="s">
        <v>7</v>
      </c>
      <c r="M156" s="14" t="s">
        <v>32</v>
      </c>
      <c r="N156" s="14" t="s">
        <v>33</v>
      </c>
      <c r="O156" s="35" t="s">
        <v>34</v>
      </c>
    </row>
    <row r="157" spans="1:15" ht="18.75" customHeight="1">
      <c r="A157" s="125" t="s">
        <v>8</v>
      </c>
      <c r="B157" s="126"/>
      <c r="C157" s="126"/>
      <c r="D157" s="126"/>
      <c r="E157" s="126"/>
      <c r="F157" s="126"/>
      <c r="G157" s="126"/>
      <c r="H157" s="126"/>
      <c r="I157" s="126"/>
      <c r="J157" s="126"/>
      <c r="K157" s="126"/>
      <c r="L157" s="126"/>
      <c r="M157" s="126"/>
      <c r="N157" s="126"/>
      <c r="O157" s="127"/>
    </row>
    <row r="158" spans="1:15" ht="15.75" thickBot="1">
      <c r="A158" s="94">
        <v>42</v>
      </c>
      <c r="B158" s="18" t="s">
        <v>104</v>
      </c>
      <c r="C158" s="61">
        <v>100</v>
      </c>
      <c r="D158" s="61">
        <v>1.3</v>
      </c>
      <c r="E158" s="61">
        <v>2.2999999999999998</v>
      </c>
      <c r="F158" s="61">
        <v>7.2</v>
      </c>
      <c r="G158" s="61">
        <v>54</v>
      </c>
      <c r="H158" s="61">
        <v>0.03</v>
      </c>
      <c r="I158" s="61">
        <v>5.64</v>
      </c>
      <c r="J158" s="18">
        <v>5.18</v>
      </c>
      <c r="K158" s="61">
        <v>0</v>
      </c>
      <c r="L158" s="18">
        <v>23.23</v>
      </c>
      <c r="M158" s="18">
        <v>40.6</v>
      </c>
      <c r="N158" s="60">
        <v>16.100000000000001</v>
      </c>
      <c r="O158" s="26">
        <v>0.7</v>
      </c>
    </row>
    <row r="159" spans="1:15" ht="15" customHeight="1" thickBot="1">
      <c r="A159" s="92">
        <v>80</v>
      </c>
      <c r="B159" s="18" t="s">
        <v>22</v>
      </c>
      <c r="C159" s="61" t="s">
        <v>127</v>
      </c>
      <c r="D159" s="61">
        <v>20</v>
      </c>
      <c r="E159" s="61">
        <v>6</v>
      </c>
      <c r="F159" s="61">
        <v>5</v>
      </c>
      <c r="G159" s="61">
        <v>156</v>
      </c>
      <c r="H159" s="33">
        <v>0.16</v>
      </c>
      <c r="I159" s="18">
        <v>4.3</v>
      </c>
      <c r="J159" s="61">
        <v>10.8</v>
      </c>
      <c r="K159" s="61">
        <v>64</v>
      </c>
      <c r="L159" s="61">
        <v>146.19999999999999</v>
      </c>
      <c r="M159" s="61">
        <v>74.5</v>
      </c>
      <c r="N159" s="61">
        <v>1.34</v>
      </c>
      <c r="O159" s="61">
        <v>1.1000000000000001</v>
      </c>
    </row>
    <row r="160" spans="1:15" ht="15.75" thickBot="1">
      <c r="A160" s="94">
        <v>169</v>
      </c>
      <c r="B160" s="18" t="s">
        <v>120</v>
      </c>
      <c r="C160" s="61" t="s">
        <v>52</v>
      </c>
      <c r="D160" s="61">
        <v>6.2</v>
      </c>
      <c r="E160" s="61">
        <v>5.9</v>
      </c>
      <c r="F160" s="18">
        <v>62.7</v>
      </c>
      <c r="G160" s="23">
        <v>335</v>
      </c>
      <c r="H160" s="33">
        <v>0.12</v>
      </c>
      <c r="I160" s="18"/>
      <c r="J160" s="18">
        <v>14.13</v>
      </c>
      <c r="K160" s="61">
        <v>61</v>
      </c>
      <c r="L160" s="61">
        <v>92.2</v>
      </c>
      <c r="M160" s="61">
        <v>134</v>
      </c>
      <c r="N160" s="61">
        <v>100.7</v>
      </c>
      <c r="O160" s="61">
        <v>2</v>
      </c>
    </row>
    <row r="161" spans="1:15" ht="16.5" customHeight="1" thickBot="1">
      <c r="A161" s="49">
        <v>45</v>
      </c>
      <c r="B161" s="18" t="s">
        <v>75</v>
      </c>
      <c r="C161" s="52">
        <v>200</v>
      </c>
      <c r="D161" s="52">
        <v>4</v>
      </c>
      <c r="E161" s="52">
        <v>4</v>
      </c>
      <c r="F161" s="52">
        <v>22</v>
      </c>
      <c r="G161" s="52">
        <v>136</v>
      </c>
      <c r="H161" s="52">
        <v>0.03</v>
      </c>
      <c r="I161" s="52">
        <v>0.38</v>
      </c>
      <c r="J161" s="52">
        <v>0.38</v>
      </c>
      <c r="K161" s="18">
        <v>15.96</v>
      </c>
      <c r="L161" s="18">
        <v>121.78</v>
      </c>
      <c r="M161" s="18">
        <v>109.42</v>
      </c>
      <c r="N161" s="51">
        <v>29.92</v>
      </c>
      <c r="O161" s="30">
        <v>0.96</v>
      </c>
    </row>
    <row r="162" spans="1:15" ht="16.5" customHeight="1" thickBot="1">
      <c r="A162" s="19">
        <v>1.1000000000000001</v>
      </c>
      <c r="B162" s="21" t="s">
        <v>72</v>
      </c>
      <c r="C162" s="14">
        <v>50</v>
      </c>
      <c r="D162" s="45">
        <v>4</v>
      </c>
      <c r="E162" s="45">
        <v>1</v>
      </c>
      <c r="F162" s="45">
        <v>17</v>
      </c>
      <c r="G162" s="44">
        <v>85</v>
      </c>
      <c r="H162" s="46">
        <v>0.05</v>
      </c>
      <c r="I162" s="46"/>
      <c r="J162" s="64">
        <v>0.03</v>
      </c>
      <c r="K162" s="47">
        <v>0</v>
      </c>
      <c r="L162" s="47">
        <v>110</v>
      </c>
      <c r="M162" s="48" t="s">
        <v>82</v>
      </c>
      <c r="N162" s="45">
        <v>16.5</v>
      </c>
      <c r="O162" s="64">
        <v>0.03</v>
      </c>
    </row>
    <row r="163" spans="1:15" ht="15.75" thickBot="1">
      <c r="A163" s="104" t="s">
        <v>48</v>
      </c>
      <c r="B163" s="105"/>
      <c r="C163" s="18"/>
      <c r="D163" s="14">
        <f>SUM(D158:D162)</f>
        <v>35.5</v>
      </c>
      <c r="E163" s="14">
        <f t="shared" ref="E163:O163" si="20">SUM(E158:E162)</f>
        <v>19.200000000000003</v>
      </c>
      <c r="F163" s="14">
        <f t="shared" si="20"/>
        <v>113.9</v>
      </c>
      <c r="G163" s="14">
        <f t="shared" si="20"/>
        <v>766</v>
      </c>
      <c r="H163" s="14">
        <f t="shared" si="20"/>
        <v>0.38999999999999996</v>
      </c>
      <c r="I163" s="14">
        <f t="shared" si="20"/>
        <v>10.32</v>
      </c>
      <c r="J163" s="14">
        <f t="shared" si="20"/>
        <v>30.52</v>
      </c>
      <c r="K163" s="14">
        <f t="shared" si="20"/>
        <v>140.96</v>
      </c>
      <c r="L163" s="14">
        <f t="shared" si="20"/>
        <v>493.40999999999997</v>
      </c>
      <c r="M163" s="14">
        <f t="shared" si="20"/>
        <v>358.52</v>
      </c>
      <c r="N163" s="14">
        <f t="shared" si="20"/>
        <v>164.56</v>
      </c>
      <c r="O163" s="14">
        <f t="shared" si="20"/>
        <v>4.79</v>
      </c>
    </row>
    <row r="164" spans="1:15" ht="15.75" thickBot="1">
      <c r="A164" s="107" t="s">
        <v>11</v>
      </c>
      <c r="B164" s="108"/>
      <c r="C164" s="16"/>
      <c r="D164" s="109"/>
      <c r="E164" s="109"/>
      <c r="F164" s="109"/>
      <c r="G164" s="16"/>
      <c r="H164" s="16"/>
      <c r="I164" s="25"/>
      <c r="J164" s="25"/>
      <c r="K164" s="25"/>
      <c r="L164" s="18"/>
      <c r="M164" s="25"/>
      <c r="N164" s="25"/>
      <c r="O164" s="34"/>
    </row>
    <row r="165" spans="1:15" ht="15.75" thickBot="1">
      <c r="A165" s="54">
        <v>20</v>
      </c>
      <c r="B165" s="18" t="s">
        <v>79</v>
      </c>
      <c r="C165" s="56">
        <v>100</v>
      </c>
      <c r="D165" s="56">
        <v>2</v>
      </c>
      <c r="E165" s="56">
        <v>4.5999999999999996</v>
      </c>
      <c r="F165" s="18">
        <v>7.1</v>
      </c>
      <c r="G165" s="56">
        <v>77</v>
      </c>
      <c r="H165" s="56">
        <v>0.05</v>
      </c>
      <c r="I165" s="56">
        <v>12.78</v>
      </c>
      <c r="J165" s="18">
        <v>3.75</v>
      </c>
      <c r="K165" s="56">
        <v>0</v>
      </c>
      <c r="L165" s="18">
        <v>23.2</v>
      </c>
      <c r="M165" s="56">
        <v>29.1</v>
      </c>
      <c r="N165" s="55">
        <v>23.4</v>
      </c>
      <c r="O165" s="32">
        <v>0.73</v>
      </c>
    </row>
    <row r="166" spans="1:15" ht="15.75" thickBot="1">
      <c r="A166" s="19">
        <v>61</v>
      </c>
      <c r="B166" s="18" t="s">
        <v>108</v>
      </c>
      <c r="C166" s="14">
        <v>300</v>
      </c>
      <c r="D166" s="14">
        <v>2.4</v>
      </c>
      <c r="E166" s="14">
        <v>2.2999999999999998</v>
      </c>
      <c r="F166" s="14">
        <v>17.399999999999999</v>
      </c>
      <c r="G166" s="14">
        <v>102</v>
      </c>
      <c r="H166" s="33">
        <v>0.08</v>
      </c>
      <c r="I166" s="18"/>
      <c r="J166" s="14">
        <v>6.3</v>
      </c>
      <c r="K166" s="14">
        <v>0</v>
      </c>
      <c r="L166" s="25">
        <v>14.22</v>
      </c>
      <c r="M166" s="18">
        <v>240</v>
      </c>
      <c r="N166" s="18">
        <v>21.61</v>
      </c>
      <c r="O166" s="14">
        <v>0.83</v>
      </c>
    </row>
    <row r="167" spans="1:15" ht="15" customHeight="1" thickBot="1">
      <c r="A167" s="20">
        <v>144</v>
      </c>
      <c r="B167" s="18" t="s">
        <v>76</v>
      </c>
      <c r="C167" s="14">
        <v>180</v>
      </c>
      <c r="D167" s="14">
        <v>3</v>
      </c>
      <c r="E167" s="14">
        <v>9</v>
      </c>
      <c r="F167" s="14">
        <v>17</v>
      </c>
      <c r="G167" s="14">
        <v>136</v>
      </c>
      <c r="H167" s="33">
        <v>0.2</v>
      </c>
      <c r="I167" s="18"/>
      <c r="J167" s="14">
        <v>22.1</v>
      </c>
      <c r="K167" s="14">
        <v>51.16</v>
      </c>
      <c r="L167" s="14">
        <v>44.5</v>
      </c>
      <c r="M167" s="18">
        <v>197.6</v>
      </c>
      <c r="N167" s="18">
        <v>49.1</v>
      </c>
      <c r="O167" s="14">
        <v>2.12</v>
      </c>
    </row>
    <row r="168" spans="1:15" ht="16.5" customHeight="1">
      <c r="A168" s="84">
        <v>135</v>
      </c>
      <c r="B168" s="115" t="s">
        <v>117</v>
      </c>
      <c r="C168" s="116"/>
      <c r="D168" s="45">
        <v>11.6</v>
      </c>
      <c r="E168" s="45">
        <v>13.2</v>
      </c>
      <c r="F168" s="45">
        <v>9.1999999999999993</v>
      </c>
      <c r="G168" s="45">
        <v>203</v>
      </c>
      <c r="H168" s="44">
        <v>7.0000000000000007E-2</v>
      </c>
      <c r="I168" s="44">
        <v>1.28</v>
      </c>
      <c r="J168" s="47">
        <v>53.2</v>
      </c>
      <c r="K168" s="44">
        <v>37.130000000000003</v>
      </c>
      <c r="L168" s="44">
        <v>133.88999999999999</v>
      </c>
      <c r="M168" s="44">
        <v>17.440000000000001</v>
      </c>
      <c r="N168" s="44">
        <v>1.21</v>
      </c>
      <c r="O168" s="44">
        <v>1.21</v>
      </c>
    </row>
    <row r="169" spans="1:15" ht="15" customHeight="1" thickBot="1">
      <c r="A169" s="94">
        <v>295</v>
      </c>
      <c r="B169" s="21" t="s">
        <v>111</v>
      </c>
      <c r="C169" s="61">
        <v>200</v>
      </c>
      <c r="D169" s="61">
        <v>0.2</v>
      </c>
      <c r="E169" s="61">
        <v>0.1</v>
      </c>
      <c r="F169" s="61">
        <v>17.2</v>
      </c>
      <c r="G169" s="61">
        <v>68</v>
      </c>
      <c r="H169" s="61">
        <v>0.01</v>
      </c>
      <c r="I169" s="61" t="s">
        <v>18</v>
      </c>
      <c r="J169" s="61">
        <v>1.6</v>
      </c>
      <c r="K169" s="61">
        <v>0</v>
      </c>
      <c r="L169" s="18">
        <v>6.03</v>
      </c>
      <c r="M169" s="61">
        <v>4.4000000000000004</v>
      </c>
      <c r="N169" s="60">
        <v>3.13</v>
      </c>
      <c r="O169" s="26">
        <v>0.8</v>
      </c>
    </row>
    <row r="170" spans="1:15" ht="15.75" customHeight="1" thickBot="1">
      <c r="A170" s="19">
        <v>1.2</v>
      </c>
      <c r="B170" s="18" t="s">
        <v>77</v>
      </c>
      <c r="C170" s="14">
        <v>50</v>
      </c>
      <c r="D170" s="45">
        <v>2.4500000000000002</v>
      </c>
      <c r="E170" s="45">
        <v>1</v>
      </c>
      <c r="F170" s="45">
        <v>22</v>
      </c>
      <c r="G170" s="45">
        <v>105</v>
      </c>
      <c r="H170" s="44">
        <v>0.05</v>
      </c>
      <c r="I170" s="46"/>
      <c r="J170" s="46">
        <v>0</v>
      </c>
      <c r="K170" s="47">
        <v>10</v>
      </c>
      <c r="L170" s="45">
        <v>9</v>
      </c>
      <c r="M170" s="45">
        <v>65</v>
      </c>
      <c r="N170" s="47">
        <v>10</v>
      </c>
      <c r="O170" s="47">
        <v>1.45</v>
      </c>
    </row>
    <row r="171" spans="1:15" ht="18" customHeight="1" thickBot="1">
      <c r="A171" s="19">
        <v>1.1000000000000001</v>
      </c>
      <c r="B171" s="21" t="s">
        <v>67</v>
      </c>
      <c r="C171" s="14">
        <v>50</v>
      </c>
      <c r="D171" s="45">
        <v>4</v>
      </c>
      <c r="E171" s="45">
        <v>1</v>
      </c>
      <c r="F171" s="45">
        <v>17</v>
      </c>
      <c r="G171" s="44">
        <v>85</v>
      </c>
      <c r="H171" s="46">
        <v>0.05</v>
      </c>
      <c r="I171" s="46"/>
      <c r="J171" s="64">
        <v>0.03</v>
      </c>
      <c r="K171" s="47">
        <v>0</v>
      </c>
      <c r="L171" s="47">
        <v>110</v>
      </c>
      <c r="M171" s="48" t="s">
        <v>82</v>
      </c>
      <c r="N171" s="45">
        <v>16.5</v>
      </c>
      <c r="O171" s="64">
        <v>0.03</v>
      </c>
    </row>
    <row r="172" spans="1:15" ht="15.75" thickBot="1">
      <c r="A172" s="104" t="s">
        <v>47</v>
      </c>
      <c r="B172" s="105"/>
      <c r="C172" s="18"/>
      <c r="D172" s="14">
        <f>SUM(D165:D171)</f>
        <v>25.65</v>
      </c>
      <c r="E172" s="14">
        <f t="shared" ref="E172:O172" si="21">SUM(E165:E171)</f>
        <v>31.2</v>
      </c>
      <c r="F172" s="14">
        <f t="shared" si="21"/>
        <v>106.9</v>
      </c>
      <c r="G172" s="14">
        <f t="shared" si="21"/>
        <v>776</v>
      </c>
      <c r="H172" s="14">
        <f t="shared" si="21"/>
        <v>0.51</v>
      </c>
      <c r="I172" s="14">
        <f t="shared" si="21"/>
        <v>14.059999999999999</v>
      </c>
      <c r="J172" s="14">
        <f t="shared" si="21"/>
        <v>86.98</v>
      </c>
      <c r="K172" s="14">
        <f t="shared" si="21"/>
        <v>98.289999999999992</v>
      </c>
      <c r="L172" s="14">
        <f t="shared" si="21"/>
        <v>340.84000000000003</v>
      </c>
      <c r="M172" s="14">
        <f t="shared" si="21"/>
        <v>553.54</v>
      </c>
      <c r="N172" s="14">
        <f t="shared" si="21"/>
        <v>124.94999999999999</v>
      </c>
      <c r="O172" s="14">
        <f t="shared" si="21"/>
        <v>7.1700000000000008</v>
      </c>
    </row>
    <row r="173" spans="1:15" ht="15.75" thickBot="1">
      <c r="A173" s="110" t="s">
        <v>12</v>
      </c>
      <c r="B173" s="111"/>
      <c r="C173" s="18"/>
      <c r="D173" s="14">
        <f>D163+D172</f>
        <v>61.15</v>
      </c>
      <c r="E173" s="14">
        <v>51</v>
      </c>
      <c r="F173" s="14">
        <v>139</v>
      </c>
      <c r="G173" s="14">
        <v>1230</v>
      </c>
      <c r="H173" s="39">
        <v>0.64</v>
      </c>
      <c r="I173" s="18"/>
      <c r="J173" s="14">
        <v>82.15</v>
      </c>
      <c r="K173" s="14">
        <v>88.31</v>
      </c>
      <c r="L173" s="14">
        <v>5.75</v>
      </c>
      <c r="M173" s="18">
        <v>769.08</v>
      </c>
      <c r="N173" s="18">
        <v>203.68</v>
      </c>
      <c r="O173" s="18">
        <v>11</v>
      </c>
    </row>
    <row r="174" spans="1:15" ht="16.5" customHeight="1">
      <c r="A174" s="130" t="s">
        <v>41</v>
      </c>
      <c r="B174" s="130"/>
      <c r="C174" s="130"/>
      <c r="D174" s="130"/>
      <c r="E174" s="130"/>
      <c r="F174" s="130"/>
      <c r="G174" s="130"/>
      <c r="H174" s="130"/>
      <c r="I174" s="130"/>
      <c r="J174" s="130"/>
      <c r="K174" s="130"/>
      <c r="L174" s="130"/>
      <c r="M174" s="11"/>
      <c r="N174" s="11"/>
      <c r="O174" s="11"/>
    </row>
    <row r="175" spans="1:15" ht="16.5" customHeight="1" thickBot="1">
      <c r="A175" s="161" t="s">
        <v>44</v>
      </c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1"/>
      <c r="N175" s="11"/>
      <c r="O175" s="11"/>
    </row>
    <row r="176" spans="1:15" ht="30.75" customHeight="1" thickBot="1">
      <c r="A176" s="117" t="s">
        <v>30</v>
      </c>
      <c r="B176" s="117" t="s">
        <v>1</v>
      </c>
      <c r="C176" s="117" t="s">
        <v>2</v>
      </c>
      <c r="D176" s="112" t="s">
        <v>3</v>
      </c>
      <c r="E176" s="113"/>
      <c r="F176" s="114"/>
      <c r="G176" s="117" t="s">
        <v>37</v>
      </c>
      <c r="H176" s="13"/>
      <c r="I176" s="109" t="s">
        <v>4</v>
      </c>
      <c r="J176" s="109"/>
      <c r="K176" s="162"/>
      <c r="L176" s="112" t="s">
        <v>5</v>
      </c>
      <c r="M176" s="113"/>
      <c r="N176" s="113"/>
      <c r="O176" s="114"/>
    </row>
    <row r="177" spans="1:15" ht="16.5" customHeight="1" thickBot="1">
      <c r="A177" s="118"/>
      <c r="B177" s="118"/>
      <c r="C177" s="118"/>
      <c r="D177" s="14" t="s">
        <v>15</v>
      </c>
      <c r="E177" s="14" t="s">
        <v>39</v>
      </c>
      <c r="F177" s="14" t="s">
        <v>16</v>
      </c>
      <c r="G177" s="118"/>
      <c r="H177" s="15" t="s">
        <v>31</v>
      </c>
      <c r="I177" s="14"/>
      <c r="J177" s="14" t="s">
        <v>35</v>
      </c>
      <c r="K177" s="14" t="s">
        <v>24</v>
      </c>
      <c r="L177" s="14" t="s">
        <v>7</v>
      </c>
      <c r="M177" s="14" t="s">
        <v>32</v>
      </c>
      <c r="N177" s="14" t="s">
        <v>33</v>
      </c>
      <c r="O177" s="35" t="s">
        <v>34</v>
      </c>
    </row>
    <row r="178" spans="1:15" ht="15.75" thickBot="1">
      <c r="A178" s="104" t="s">
        <v>8</v>
      </c>
      <c r="B178" s="105"/>
      <c r="C178" s="16"/>
      <c r="D178" s="109"/>
      <c r="E178" s="109"/>
      <c r="F178" s="109"/>
      <c r="G178" s="16"/>
      <c r="H178" s="25"/>
      <c r="I178" s="25"/>
      <c r="J178" s="25"/>
      <c r="K178" s="163"/>
      <c r="L178" s="164"/>
      <c r="M178" s="164"/>
      <c r="N178" s="164"/>
      <c r="O178" s="165"/>
    </row>
    <row r="179" spans="1:15">
      <c r="A179" s="95">
        <v>227</v>
      </c>
      <c r="B179" s="96" t="s">
        <v>10</v>
      </c>
      <c r="C179" s="95" t="s">
        <v>45</v>
      </c>
      <c r="D179" s="95">
        <v>8.1</v>
      </c>
      <c r="E179" s="95">
        <v>7.2</v>
      </c>
      <c r="F179" s="95">
        <v>48.2</v>
      </c>
      <c r="G179" s="95">
        <v>295</v>
      </c>
      <c r="H179" s="95">
        <v>0.09</v>
      </c>
      <c r="I179" s="95"/>
      <c r="J179" s="95">
        <v>0</v>
      </c>
      <c r="K179" s="95">
        <v>35</v>
      </c>
      <c r="L179" s="95">
        <v>14.03</v>
      </c>
      <c r="M179" s="95">
        <v>67.400000000000006</v>
      </c>
      <c r="N179" s="95">
        <v>11</v>
      </c>
      <c r="O179" s="95">
        <v>1.1000000000000001</v>
      </c>
    </row>
    <row r="180" spans="1:15">
      <c r="A180" s="95">
        <v>98</v>
      </c>
      <c r="B180" s="96" t="s">
        <v>106</v>
      </c>
      <c r="C180" s="48" t="s">
        <v>105</v>
      </c>
      <c r="D180" s="45">
        <v>13.53</v>
      </c>
      <c r="E180" s="45">
        <v>13.3</v>
      </c>
      <c r="F180" s="45">
        <v>13.9</v>
      </c>
      <c r="G180" s="45">
        <v>228</v>
      </c>
      <c r="H180" s="44">
        <v>7.0000000000000007E-2</v>
      </c>
      <c r="I180" s="44">
        <v>0.25</v>
      </c>
      <c r="J180" s="47">
        <v>0.25</v>
      </c>
      <c r="K180" s="44">
        <v>18.2</v>
      </c>
      <c r="L180" s="44">
        <v>35.630000000000003</v>
      </c>
      <c r="M180" s="47">
        <v>117.25</v>
      </c>
      <c r="N180" s="44">
        <v>19.2</v>
      </c>
      <c r="O180" s="41">
        <v>1.9</v>
      </c>
    </row>
    <row r="181" spans="1:15">
      <c r="A181" s="83" t="s">
        <v>109</v>
      </c>
      <c r="B181" s="102" t="s">
        <v>70</v>
      </c>
      <c r="C181" s="103"/>
      <c r="D181" s="45">
        <v>1</v>
      </c>
      <c r="E181" s="46">
        <v>0.2</v>
      </c>
      <c r="F181" s="45">
        <v>20</v>
      </c>
      <c r="G181" s="45">
        <v>92</v>
      </c>
      <c r="H181" s="44">
        <v>7.0000000000000007E-2</v>
      </c>
      <c r="I181" s="45">
        <v>1</v>
      </c>
      <c r="J181" s="46">
        <v>1</v>
      </c>
      <c r="K181" s="45">
        <v>0</v>
      </c>
      <c r="L181" s="45">
        <v>16</v>
      </c>
      <c r="M181" s="45">
        <v>14</v>
      </c>
      <c r="N181" s="47">
        <v>8</v>
      </c>
      <c r="O181" s="47">
        <v>0.1</v>
      </c>
    </row>
    <row r="182" spans="1:15" ht="15.75" thickBot="1">
      <c r="A182" s="81">
        <v>1.1000000000000001</v>
      </c>
      <c r="B182" s="21" t="s">
        <v>72</v>
      </c>
      <c r="C182" s="61">
        <v>50</v>
      </c>
      <c r="D182" s="45">
        <v>4</v>
      </c>
      <c r="E182" s="45">
        <v>1</v>
      </c>
      <c r="F182" s="45">
        <v>17</v>
      </c>
      <c r="G182" s="44">
        <v>85</v>
      </c>
      <c r="H182" s="46">
        <v>0.05</v>
      </c>
      <c r="I182" s="46"/>
      <c r="J182" s="64">
        <v>0.03</v>
      </c>
      <c r="K182" s="47">
        <v>0</v>
      </c>
      <c r="L182" s="47">
        <v>110</v>
      </c>
      <c r="M182" s="48" t="s">
        <v>82</v>
      </c>
      <c r="N182" s="45">
        <v>16.5</v>
      </c>
      <c r="O182" s="64">
        <v>0.03</v>
      </c>
    </row>
    <row r="183" spans="1:15" ht="15.75" customHeight="1" thickBot="1">
      <c r="A183" s="96">
        <v>1</v>
      </c>
      <c r="B183" s="96" t="s">
        <v>9</v>
      </c>
      <c r="C183" s="95">
        <v>20</v>
      </c>
      <c r="D183" s="95">
        <v>6</v>
      </c>
      <c r="E183" s="95">
        <v>6</v>
      </c>
      <c r="F183" s="95">
        <v>0</v>
      </c>
      <c r="G183" s="95">
        <v>72</v>
      </c>
      <c r="H183" s="95">
        <v>0</v>
      </c>
      <c r="I183" s="95"/>
      <c r="J183" s="95">
        <v>0.14000000000000001</v>
      </c>
      <c r="K183" s="95">
        <v>42</v>
      </c>
      <c r="L183" s="95">
        <v>200</v>
      </c>
      <c r="M183" s="95">
        <v>120</v>
      </c>
      <c r="N183" s="95">
        <v>11</v>
      </c>
      <c r="O183" s="95">
        <v>0.14000000000000001</v>
      </c>
    </row>
    <row r="184" spans="1:15" ht="15.75" thickBot="1">
      <c r="A184" s="104" t="s">
        <v>48</v>
      </c>
      <c r="B184" s="105"/>
      <c r="C184" s="18"/>
      <c r="D184" s="14">
        <f t="shared" ref="D184:O184" si="22">SUM(D179:D183)</f>
        <v>32.629999999999995</v>
      </c>
      <c r="E184" s="14">
        <f t="shared" si="22"/>
        <v>27.7</v>
      </c>
      <c r="F184" s="14">
        <f t="shared" si="22"/>
        <v>99.1</v>
      </c>
      <c r="G184" s="14">
        <f t="shared" si="22"/>
        <v>772</v>
      </c>
      <c r="H184" s="14">
        <f t="shared" si="22"/>
        <v>0.28000000000000003</v>
      </c>
      <c r="I184" s="14">
        <f t="shared" si="22"/>
        <v>1.25</v>
      </c>
      <c r="J184" s="14">
        <f t="shared" si="22"/>
        <v>1.42</v>
      </c>
      <c r="K184" s="14">
        <f t="shared" si="22"/>
        <v>95.2</v>
      </c>
      <c r="L184" s="14">
        <f t="shared" si="22"/>
        <v>375.65999999999997</v>
      </c>
      <c r="M184" s="14">
        <f t="shared" si="22"/>
        <v>318.64999999999998</v>
      </c>
      <c r="N184" s="14">
        <f t="shared" si="22"/>
        <v>65.7</v>
      </c>
      <c r="O184" s="14">
        <f t="shared" si="22"/>
        <v>3.27</v>
      </c>
    </row>
    <row r="185" spans="1:15" ht="15.75" thickBot="1">
      <c r="A185" s="104" t="s">
        <v>11</v>
      </c>
      <c r="B185" s="105"/>
      <c r="C185" s="16"/>
      <c r="D185" s="109"/>
      <c r="E185" s="109"/>
      <c r="F185" s="109"/>
      <c r="G185" s="16"/>
      <c r="H185" s="25"/>
      <c r="I185" s="25"/>
      <c r="J185" s="25"/>
      <c r="K185" s="25"/>
      <c r="L185" s="14"/>
      <c r="M185" s="25"/>
      <c r="N185" s="25"/>
      <c r="O185" s="30"/>
    </row>
    <row r="186" spans="1:15" ht="15.75" thickBot="1">
      <c r="A186" s="81">
        <v>6</v>
      </c>
      <c r="B186" s="18" t="s">
        <v>102</v>
      </c>
      <c r="C186" s="61">
        <v>100</v>
      </c>
      <c r="D186" s="61">
        <v>2.1</v>
      </c>
      <c r="E186" s="61">
        <v>4.5</v>
      </c>
      <c r="F186" s="61">
        <v>10.3</v>
      </c>
      <c r="G186" s="61">
        <v>89.4</v>
      </c>
      <c r="H186" s="60">
        <v>0.03</v>
      </c>
      <c r="I186" s="61"/>
      <c r="J186" s="61">
        <v>21.6</v>
      </c>
      <c r="K186" s="61">
        <v>0</v>
      </c>
      <c r="L186" s="61">
        <v>28.8</v>
      </c>
      <c r="M186" s="61">
        <v>15.8</v>
      </c>
      <c r="N186" s="61">
        <v>20.5</v>
      </c>
      <c r="O186" s="61">
        <v>0.75</v>
      </c>
    </row>
    <row r="187" spans="1:15" ht="15.75" thickBot="1">
      <c r="A187" s="19">
        <v>67</v>
      </c>
      <c r="B187" s="21" t="s">
        <v>126</v>
      </c>
      <c r="C187" s="14">
        <v>300</v>
      </c>
      <c r="D187" s="14">
        <v>2.2000000000000002</v>
      </c>
      <c r="E187" s="14">
        <v>5</v>
      </c>
      <c r="F187" s="14">
        <v>12.8</v>
      </c>
      <c r="G187" s="14">
        <v>106</v>
      </c>
      <c r="H187" s="14">
        <v>0.09</v>
      </c>
      <c r="I187" s="14">
        <v>13.87</v>
      </c>
      <c r="J187" s="14">
        <v>10.220000000000001</v>
      </c>
      <c r="K187" s="14">
        <v>6.2</v>
      </c>
      <c r="L187" s="25">
        <v>25.61</v>
      </c>
      <c r="M187" s="14">
        <v>213.3</v>
      </c>
      <c r="N187" s="15">
        <v>25.61</v>
      </c>
      <c r="O187" s="30">
        <v>24.6</v>
      </c>
    </row>
    <row r="188" spans="1:15">
      <c r="A188" s="79">
        <v>131</v>
      </c>
      <c r="B188" s="80" t="s">
        <v>92</v>
      </c>
      <c r="C188" s="48" t="s">
        <v>93</v>
      </c>
      <c r="D188" s="45">
        <v>23</v>
      </c>
      <c r="E188" s="45">
        <v>29.2</v>
      </c>
      <c r="F188" s="45">
        <v>40.200000000000003</v>
      </c>
      <c r="G188" s="45">
        <v>519</v>
      </c>
      <c r="H188" s="44">
        <v>7.0000000000000007E-2</v>
      </c>
      <c r="I188" s="44">
        <v>0.12</v>
      </c>
      <c r="J188" s="47">
        <v>0.76</v>
      </c>
      <c r="K188" s="44">
        <v>30</v>
      </c>
      <c r="L188" s="44">
        <v>25.2</v>
      </c>
      <c r="M188" s="47">
        <v>247</v>
      </c>
      <c r="N188" s="44">
        <v>47.13</v>
      </c>
      <c r="O188" s="70" t="s">
        <v>94</v>
      </c>
    </row>
    <row r="189" spans="1:15" ht="15.75" thickBot="1">
      <c r="A189" s="57">
        <v>278</v>
      </c>
      <c r="B189" s="18" t="s">
        <v>81</v>
      </c>
      <c r="C189" s="61">
        <v>200</v>
      </c>
      <c r="D189" s="61">
        <v>1</v>
      </c>
      <c r="E189" s="18">
        <v>0</v>
      </c>
      <c r="F189" s="61">
        <v>27.5</v>
      </c>
      <c r="G189" s="61">
        <v>110</v>
      </c>
      <c r="H189" s="61">
        <v>0.01</v>
      </c>
      <c r="I189" s="18"/>
      <c r="J189" s="18">
        <v>0.32</v>
      </c>
      <c r="K189" s="61">
        <v>0</v>
      </c>
      <c r="L189" s="61">
        <v>28.69</v>
      </c>
      <c r="M189" s="61">
        <v>29.2</v>
      </c>
      <c r="N189" s="60">
        <v>18.27</v>
      </c>
      <c r="O189" s="30">
        <v>0.61</v>
      </c>
    </row>
    <row r="190" spans="1:15" ht="19.5" customHeight="1" thickBot="1">
      <c r="A190" s="19">
        <v>1.2</v>
      </c>
      <c r="B190" s="21" t="s">
        <v>66</v>
      </c>
      <c r="C190" s="14">
        <v>50</v>
      </c>
      <c r="D190" s="45">
        <v>2.4500000000000002</v>
      </c>
      <c r="E190" s="45">
        <v>1</v>
      </c>
      <c r="F190" s="45">
        <v>22</v>
      </c>
      <c r="G190" s="45">
        <v>105</v>
      </c>
      <c r="H190" s="44">
        <v>0.05</v>
      </c>
      <c r="I190" s="46"/>
      <c r="J190" s="46">
        <v>0</v>
      </c>
      <c r="K190" s="47">
        <v>10</v>
      </c>
      <c r="L190" s="45">
        <v>9</v>
      </c>
      <c r="M190" s="45">
        <v>65</v>
      </c>
      <c r="N190" s="47">
        <v>10</v>
      </c>
      <c r="O190" s="47">
        <v>1.45</v>
      </c>
    </row>
    <row r="191" spans="1:15" ht="18.75" customHeight="1" thickBot="1">
      <c r="A191" s="19">
        <v>1.1000000000000001</v>
      </c>
      <c r="B191" s="21" t="s">
        <v>72</v>
      </c>
      <c r="C191" s="14">
        <v>50</v>
      </c>
      <c r="D191" s="45">
        <v>4</v>
      </c>
      <c r="E191" s="45">
        <v>1</v>
      </c>
      <c r="F191" s="45">
        <v>17</v>
      </c>
      <c r="G191" s="44">
        <v>85</v>
      </c>
      <c r="H191" s="46">
        <v>0.05</v>
      </c>
      <c r="I191" s="46"/>
      <c r="J191" s="64">
        <v>0.03</v>
      </c>
      <c r="K191" s="47">
        <v>0</v>
      </c>
      <c r="L191" s="47">
        <v>110</v>
      </c>
      <c r="M191" s="48" t="s">
        <v>82</v>
      </c>
      <c r="N191" s="45">
        <v>16.5</v>
      </c>
      <c r="O191" s="64">
        <v>0.03</v>
      </c>
    </row>
    <row r="192" spans="1:15" ht="15.75" thickBot="1">
      <c r="A192" s="104" t="s">
        <v>47</v>
      </c>
      <c r="B192" s="105"/>
      <c r="C192" s="18"/>
      <c r="D192" s="14">
        <f>SUM(D186:D191)</f>
        <v>34.75</v>
      </c>
      <c r="E192" s="14">
        <f t="shared" ref="E192:O192" si="23">SUM(E186:E191)</f>
        <v>40.700000000000003</v>
      </c>
      <c r="F192" s="14">
        <f t="shared" si="23"/>
        <v>129.80000000000001</v>
      </c>
      <c r="G192" s="14">
        <f t="shared" si="23"/>
        <v>1014.4</v>
      </c>
      <c r="H192" s="14">
        <f t="shared" si="23"/>
        <v>0.3</v>
      </c>
      <c r="I192" s="14">
        <f t="shared" si="23"/>
        <v>13.989999999999998</v>
      </c>
      <c r="J192" s="14">
        <f t="shared" si="23"/>
        <v>32.93</v>
      </c>
      <c r="K192" s="14">
        <f t="shared" si="23"/>
        <v>46.2</v>
      </c>
      <c r="L192" s="14">
        <f t="shared" si="23"/>
        <v>227.3</v>
      </c>
      <c r="M192" s="14">
        <f t="shared" si="23"/>
        <v>570.29999999999995</v>
      </c>
      <c r="N192" s="14">
        <f t="shared" si="23"/>
        <v>138.01</v>
      </c>
      <c r="O192" s="14">
        <f t="shared" si="23"/>
        <v>27.44</v>
      </c>
    </row>
    <row r="193" spans="1:15" ht="15.75" thickBot="1">
      <c r="A193" s="104" t="s">
        <v>12</v>
      </c>
      <c r="B193" s="105"/>
      <c r="C193" s="18"/>
      <c r="D193" s="14">
        <f t="shared" ref="D193:O193" si="24">D184+D192</f>
        <v>67.38</v>
      </c>
      <c r="E193" s="14">
        <f t="shared" si="24"/>
        <v>68.400000000000006</v>
      </c>
      <c r="F193" s="14">
        <f t="shared" si="24"/>
        <v>228.9</v>
      </c>
      <c r="G193" s="14">
        <f t="shared" si="24"/>
        <v>1786.4</v>
      </c>
      <c r="H193" s="14">
        <f t="shared" si="24"/>
        <v>0.58000000000000007</v>
      </c>
      <c r="I193" s="14">
        <f t="shared" si="24"/>
        <v>15.239999999999998</v>
      </c>
      <c r="J193" s="14">
        <f t="shared" si="24"/>
        <v>34.35</v>
      </c>
      <c r="K193" s="14">
        <f t="shared" si="24"/>
        <v>141.4</v>
      </c>
      <c r="L193" s="14">
        <f t="shared" si="24"/>
        <v>602.96</v>
      </c>
      <c r="M193" s="14">
        <f t="shared" si="24"/>
        <v>888.94999999999993</v>
      </c>
      <c r="N193" s="14">
        <f t="shared" si="24"/>
        <v>203.70999999999998</v>
      </c>
      <c r="O193" s="14">
        <f t="shared" si="24"/>
        <v>30.71</v>
      </c>
    </row>
    <row r="194" spans="1:15" ht="16.5" customHeight="1" thickBot="1">
      <c r="A194" s="130" t="s">
        <v>43</v>
      </c>
      <c r="B194" s="130"/>
      <c r="C194" s="130"/>
      <c r="D194" s="130"/>
      <c r="E194" s="130"/>
      <c r="F194" s="130"/>
      <c r="G194" s="130"/>
      <c r="H194" s="130"/>
      <c r="I194" s="130"/>
      <c r="J194" s="130"/>
      <c r="K194" s="130"/>
      <c r="L194" s="130"/>
      <c r="M194" s="42"/>
      <c r="N194" s="42"/>
      <c r="O194" s="42"/>
    </row>
    <row r="195" spans="1:15" ht="16.5" customHeight="1" thickBot="1">
      <c r="A195" s="161" t="s">
        <v>44</v>
      </c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42"/>
      <c r="N195" s="42"/>
      <c r="O195" s="42"/>
    </row>
    <row r="196" spans="1:15" ht="27" customHeight="1" thickBot="1">
      <c r="A196" s="117" t="s">
        <v>30</v>
      </c>
      <c r="B196" s="117" t="s">
        <v>1</v>
      </c>
      <c r="C196" s="117" t="s">
        <v>2</v>
      </c>
      <c r="D196" s="112" t="s">
        <v>3</v>
      </c>
      <c r="E196" s="113"/>
      <c r="F196" s="114"/>
      <c r="G196" s="117" t="s">
        <v>37</v>
      </c>
      <c r="H196" s="13"/>
      <c r="I196" s="109" t="s">
        <v>4</v>
      </c>
      <c r="J196" s="109"/>
      <c r="K196" s="162"/>
      <c r="L196" s="112" t="s">
        <v>5</v>
      </c>
      <c r="M196" s="113"/>
      <c r="N196" s="113"/>
      <c r="O196" s="114"/>
    </row>
    <row r="197" spans="1:15" ht="16.5" customHeight="1" thickBot="1">
      <c r="A197" s="118"/>
      <c r="B197" s="118"/>
      <c r="C197" s="118"/>
      <c r="D197" s="14" t="s">
        <v>15</v>
      </c>
      <c r="E197" s="14" t="s">
        <v>39</v>
      </c>
      <c r="F197" s="14" t="s">
        <v>16</v>
      </c>
      <c r="G197" s="118"/>
      <c r="H197" s="15" t="s">
        <v>31</v>
      </c>
      <c r="I197" s="14"/>
      <c r="J197" s="14" t="s">
        <v>35</v>
      </c>
      <c r="K197" s="14" t="s">
        <v>24</v>
      </c>
      <c r="L197" s="14" t="s">
        <v>7</v>
      </c>
      <c r="M197" s="14" t="s">
        <v>32</v>
      </c>
      <c r="N197" s="14" t="s">
        <v>33</v>
      </c>
      <c r="O197" s="35" t="s">
        <v>34</v>
      </c>
    </row>
    <row r="198" spans="1:15" ht="16.5" customHeight="1" thickBot="1">
      <c r="A198" s="107" t="s">
        <v>8</v>
      </c>
      <c r="B198" s="108"/>
      <c r="C198" s="108"/>
      <c r="D198" s="109"/>
      <c r="E198" s="109"/>
      <c r="F198" s="109"/>
      <c r="G198" s="16"/>
      <c r="H198" s="16"/>
      <c r="I198" s="25"/>
      <c r="J198" s="25"/>
      <c r="K198" s="25"/>
      <c r="L198" s="18"/>
      <c r="M198" s="25"/>
      <c r="N198" s="25"/>
      <c r="O198" s="34"/>
    </row>
    <row r="199" spans="1:15" ht="15.75" thickBot="1">
      <c r="A199" s="19">
        <v>192</v>
      </c>
      <c r="B199" s="18" t="s">
        <v>119</v>
      </c>
      <c r="C199" s="61" t="s">
        <v>52</v>
      </c>
      <c r="D199" s="14">
        <v>9.4</v>
      </c>
      <c r="E199" s="14">
        <v>12.4</v>
      </c>
      <c r="F199" s="14">
        <v>39.299999999999997</v>
      </c>
      <c r="G199" s="14">
        <v>307</v>
      </c>
      <c r="H199" s="33">
        <v>0.25</v>
      </c>
      <c r="I199" s="18"/>
      <c r="J199" s="14">
        <v>0.64</v>
      </c>
      <c r="K199" s="14">
        <v>0</v>
      </c>
      <c r="L199" s="14">
        <v>175.14</v>
      </c>
      <c r="M199" s="14">
        <v>209</v>
      </c>
      <c r="N199" s="14">
        <v>70.400000000000006</v>
      </c>
      <c r="O199" s="18">
        <v>2</v>
      </c>
    </row>
    <row r="200" spans="1:15">
      <c r="A200" s="45">
        <v>261</v>
      </c>
      <c r="B200" s="115" t="s">
        <v>91</v>
      </c>
      <c r="C200" s="116"/>
      <c r="D200" s="45">
        <v>7</v>
      </c>
      <c r="E200" s="45">
        <v>12</v>
      </c>
      <c r="F200" s="45">
        <v>53</v>
      </c>
      <c r="G200" s="45">
        <v>348</v>
      </c>
      <c r="H200" s="45">
        <v>0.08</v>
      </c>
      <c r="I200" s="44">
        <v>0.08</v>
      </c>
      <c r="J200" s="46"/>
      <c r="K200" s="45">
        <v>5</v>
      </c>
      <c r="L200" s="44">
        <v>15.38</v>
      </c>
      <c r="M200" s="44">
        <v>70.099999999999994</v>
      </c>
      <c r="N200" s="47">
        <v>10</v>
      </c>
      <c r="O200" s="44">
        <v>0.84</v>
      </c>
    </row>
    <row r="201" spans="1:15" ht="25.5">
      <c r="A201" s="66">
        <v>291</v>
      </c>
      <c r="B201" s="67" t="s">
        <v>95</v>
      </c>
      <c r="C201" s="78">
        <v>200</v>
      </c>
      <c r="D201" s="78">
        <v>0</v>
      </c>
      <c r="E201" s="78">
        <v>0</v>
      </c>
      <c r="F201" s="78">
        <v>0</v>
      </c>
      <c r="G201" s="78">
        <v>20</v>
      </c>
      <c r="H201" s="78">
        <v>76</v>
      </c>
      <c r="I201" s="78">
        <v>0</v>
      </c>
      <c r="J201" s="78">
        <v>0</v>
      </c>
      <c r="K201" s="78">
        <v>0</v>
      </c>
      <c r="L201" s="78">
        <v>0.48</v>
      </c>
      <c r="M201" s="78">
        <v>26</v>
      </c>
      <c r="N201" s="78">
        <v>0</v>
      </c>
      <c r="O201" s="78">
        <v>0.06</v>
      </c>
    </row>
    <row r="202" spans="1:15" ht="16.5" customHeight="1" thickBot="1">
      <c r="A202" s="86">
        <v>1.1000000000000001</v>
      </c>
      <c r="B202" s="21" t="s">
        <v>72</v>
      </c>
      <c r="C202" s="61">
        <v>50</v>
      </c>
      <c r="D202" s="45">
        <v>4</v>
      </c>
      <c r="E202" s="45">
        <v>1</v>
      </c>
      <c r="F202" s="45">
        <v>17</v>
      </c>
      <c r="G202" s="44">
        <v>85</v>
      </c>
      <c r="H202" s="46">
        <v>0.05</v>
      </c>
      <c r="I202" s="46"/>
      <c r="J202" s="64">
        <v>0.03</v>
      </c>
      <c r="K202" s="47">
        <v>0</v>
      </c>
      <c r="L202" s="47">
        <v>110</v>
      </c>
      <c r="M202" s="48" t="s">
        <v>82</v>
      </c>
      <c r="N202" s="45">
        <v>16.5</v>
      </c>
      <c r="O202" s="64">
        <v>0.03</v>
      </c>
    </row>
    <row r="203" spans="1:15" ht="16.5" customHeight="1" thickBot="1">
      <c r="A203" s="19">
        <v>155.02000000000001</v>
      </c>
      <c r="B203" s="18" t="s">
        <v>17</v>
      </c>
      <c r="C203" s="14">
        <v>200</v>
      </c>
      <c r="D203" s="14">
        <v>6</v>
      </c>
      <c r="E203" s="14">
        <v>6</v>
      </c>
      <c r="F203" s="14">
        <v>10</v>
      </c>
      <c r="G203" s="14">
        <v>120</v>
      </c>
      <c r="H203" s="14">
        <v>0</v>
      </c>
      <c r="I203" s="14"/>
      <c r="J203" s="14">
        <v>0</v>
      </c>
      <c r="K203" s="14">
        <v>21.8</v>
      </c>
      <c r="L203" s="14">
        <v>0</v>
      </c>
      <c r="M203" s="14">
        <v>0</v>
      </c>
      <c r="N203" s="15">
        <v>0</v>
      </c>
      <c r="O203" s="26">
        <v>0</v>
      </c>
    </row>
    <row r="204" spans="1:15" ht="16.5" customHeight="1" thickBot="1">
      <c r="A204" s="104" t="s">
        <v>48</v>
      </c>
      <c r="B204" s="105"/>
      <c r="C204" s="106"/>
      <c r="D204" s="14">
        <f>SUM(D199:D203)</f>
        <v>26.4</v>
      </c>
      <c r="E204" s="14">
        <f t="shared" ref="E204:O204" si="25">SUM(E199:E203)</f>
        <v>31.4</v>
      </c>
      <c r="F204" s="14">
        <f t="shared" si="25"/>
        <v>119.3</v>
      </c>
      <c r="G204" s="14">
        <f t="shared" si="25"/>
        <v>880</v>
      </c>
      <c r="H204" s="14">
        <f t="shared" si="25"/>
        <v>76.38</v>
      </c>
      <c r="I204" s="14">
        <f t="shared" si="25"/>
        <v>0.08</v>
      </c>
      <c r="J204" s="14">
        <f t="shared" si="25"/>
        <v>0.67</v>
      </c>
      <c r="K204" s="14">
        <f t="shared" si="25"/>
        <v>26.8</v>
      </c>
      <c r="L204" s="14">
        <f t="shared" si="25"/>
        <v>301</v>
      </c>
      <c r="M204" s="14">
        <f t="shared" si="25"/>
        <v>305.10000000000002</v>
      </c>
      <c r="N204" s="14">
        <f t="shared" si="25"/>
        <v>96.9</v>
      </c>
      <c r="O204" s="14">
        <f t="shared" si="25"/>
        <v>2.9299999999999997</v>
      </c>
    </row>
    <row r="205" spans="1:15" ht="16.5" customHeight="1" thickBot="1">
      <c r="A205" s="107" t="s">
        <v>11</v>
      </c>
      <c r="B205" s="108"/>
      <c r="C205" s="108"/>
      <c r="D205" s="109"/>
      <c r="E205" s="109"/>
      <c r="F205" s="109"/>
      <c r="G205" s="16"/>
      <c r="H205" s="16"/>
      <c r="I205" s="25"/>
      <c r="J205" s="25"/>
      <c r="K205" s="25"/>
      <c r="L205" s="18"/>
      <c r="M205" s="25"/>
      <c r="N205" s="25"/>
      <c r="O205" s="34"/>
    </row>
    <row r="206" spans="1:15" ht="26.25" thickBot="1">
      <c r="A206" s="17">
        <v>25</v>
      </c>
      <c r="B206" s="18" t="s">
        <v>57</v>
      </c>
      <c r="C206" s="14">
        <v>100</v>
      </c>
      <c r="D206" s="18">
        <v>1.3</v>
      </c>
      <c r="E206" s="14">
        <v>8.1999999999999993</v>
      </c>
      <c r="F206" s="14">
        <v>6.6</v>
      </c>
      <c r="G206" s="14">
        <v>105</v>
      </c>
      <c r="H206" s="33">
        <v>0.01</v>
      </c>
      <c r="I206" s="18"/>
      <c r="J206" s="14">
        <v>1.86</v>
      </c>
      <c r="K206" s="18">
        <v>0</v>
      </c>
      <c r="L206" s="14">
        <v>34.6</v>
      </c>
      <c r="M206" s="14">
        <v>40.799999999999997</v>
      </c>
      <c r="N206" s="14">
        <v>18.600000000000001</v>
      </c>
      <c r="O206" s="18">
        <v>1.2</v>
      </c>
    </row>
    <row r="207" spans="1:15" ht="26.25" thickBot="1">
      <c r="A207" s="19">
        <v>53</v>
      </c>
      <c r="B207" s="18" t="s">
        <v>61</v>
      </c>
      <c r="C207" s="14" t="s">
        <v>46</v>
      </c>
      <c r="D207" s="14">
        <v>2.1</v>
      </c>
      <c r="E207" s="14">
        <v>6.7</v>
      </c>
      <c r="F207" s="14">
        <v>10.1</v>
      </c>
      <c r="G207" s="14">
        <v>110</v>
      </c>
      <c r="H207" s="33">
        <v>0.06</v>
      </c>
      <c r="I207" s="18"/>
      <c r="J207" s="14">
        <v>14.4</v>
      </c>
      <c r="K207" s="14">
        <v>11.2</v>
      </c>
      <c r="L207" s="25">
        <v>38.1</v>
      </c>
      <c r="M207" s="14">
        <v>62.5</v>
      </c>
      <c r="N207" s="14">
        <v>22.9</v>
      </c>
      <c r="O207" s="14">
        <v>0.84</v>
      </c>
    </row>
    <row r="208" spans="1:15" ht="19.5" customHeight="1" thickBot="1">
      <c r="A208" s="82">
        <v>98</v>
      </c>
      <c r="B208" s="18" t="s">
        <v>121</v>
      </c>
      <c r="C208" s="61">
        <v>80</v>
      </c>
      <c r="D208" s="45">
        <v>13.53</v>
      </c>
      <c r="E208" s="45">
        <v>13.3</v>
      </c>
      <c r="F208" s="45">
        <v>13.9</v>
      </c>
      <c r="G208" s="45">
        <v>228</v>
      </c>
      <c r="H208" s="44">
        <v>7.0000000000000007E-2</v>
      </c>
      <c r="I208" s="44">
        <v>0.25</v>
      </c>
      <c r="J208" s="47">
        <v>0.25</v>
      </c>
      <c r="K208" s="44">
        <v>18.2</v>
      </c>
      <c r="L208" s="44">
        <v>35.630000000000003</v>
      </c>
      <c r="M208" s="47">
        <v>117.25</v>
      </c>
      <c r="N208" s="44">
        <v>19.2</v>
      </c>
      <c r="O208" s="41">
        <v>1.9</v>
      </c>
    </row>
    <row r="209" spans="1:15" ht="15.75" thickBot="1">
      <c r="A209" s="94">
        <v>173</v>
      </c>
      <c r="B209" s="21" t="s">
        <v>59</v>
      </c>
      <c r="C209" s="61" t="s">
        <v>52</v>
      </c>
      <c r="D209" s="61">
        <v>14.4</v>
      </c>
      <c r="E209" s="61">
        <v>9.4</v>
      </c>
      <c r="F209" s="61">
        <v>63</v>
      </c>
      <c r="G209" s="61">
        <v>401</v>
      </c>
      <c r="H209" s="61">
        <v>0.43</v>
      </c>
      <c r="I209" s="37"/>
      <c r="J209" s="61">
        <v>0</v>
      </c>
      <c r="K209" s="61">
        <v>40</v>
      </c>
      <c r="L209" s="38">
        <v>23.4</v>
      </c>
      <c r="M209" s="18">
        <v>346</v>
      </c>
      <c r="N209" s="60">
        <v>221.5</v>
      </c>
      <c r="O209" s="32">
        <v>7.5</v>
      </c>
    </row>
    <row r="210" spans="1:15" ht="15.75" thickBot="1">
      <c r="A210" s="19">
        <v>295</v>
      </c>
      <c r="B210" s="21" t="s">
        <v>53</v>
      </c>
      <c r="C210" s="14">
        <v>200</v>
      </c>
      <c r="D210" s="14">
        <v>0.2</v>
      </c>
      <c r="E210" s="14">
        <v>0.1</v>
      </c>
      <c r="F210" s="14">
        <v>17.2</v>
      </c>
      <c r="G210" s="14">
        <v>68</v>
      </c>
      <c r="H210" s="14">
        <v>0.01</v>
      </c>
      <c r="I210" s="14" t="s">
        <v>18</v>
      </c>
      <c r="J210" s="14">
        <v>1.6</v>
      </c>
      <c r="K210" s="14">
        <v>0</v>
      </c>
      <c r="L210" s="18">
        <v>6.03</v>
      </c>
      <c r="M210" s="14">
        <v>4.4000000000000004</v>
      </c>
      <c r="N210" s="15">
        <v>3.13</v>
      </c>
      <c r="O210" s="14" t="s">
        <v>25</v>
      </c>
    </row>
    <row r="211" spans="1:15" ht="15.75" customHeight="1" thickBot="1">
      <c r="A211" s="19">
        <v>1.2</v>
      </c>
      <c r="B211" s="18" t="s">
        <v>66</v>
      </c>
      <c r="C211" s="14">
        <v>50</v>
      </c>
      <c r="D211" s="45">
        <v>2.4500000000000002</v>
      </c>
      <c r="E211" s="45">
        <v>1</v>
      </c>
      <c r="F211" s="45">
        <v>22</v>
      </c>
      <c r="G211" s="45">
        <v>105</v>
      </c>
      <c r="H211" s="44">
        <v>0.05</v>
      </c>
      <c r="I211" s="46"/>
      <c r="J211" s="46">
        <v>0</v>
      </c>
      <c r="K211" s="47">
        <v>10</v>
      </c>
      <c r="L211" s="45">
        <v>9</v>
      </c>
      <c r="M211" s="45">
        <v>65</v>
      </c>
      <c r="N211" s="47">
        <v>10</v>
      </c>
      <c r="O211" s="47">
        <v>1.45</v>
      </c>
    </row>
    <row r="212" spans="1:15" ht="15.75" customHeight="1" thickBot="1">
      <c r="A212" s="19">
        <v>1.1000000000000001</v>
      </c>
      <c r="B212" s="18" t="s">
        <v>67</v>
      </c>
      <c r="C212" s="14">
        <v>50</v>
      </c>
      <c r="D212" s="45">
        <v>4</v>
      </c>
      <c r="E212" s="45">
        <v>1</v>
      </c>
      <c r="F212" s="45">
        <v>17</v>
      </c>
      <c r="G212" s="44">
        <v>85</v>
      </c>
      <c r="H212" s="46">
        <v>0.05</v>
      </c>
      <c r="I212" s="46"/>
      <c r="J212" s="64">
        <v>0.03</v>
      </c>
      <c r="K212" s="47">
        <v>0</v>
      </c>
      <c r="L212" s="47">
        <v>110</v>
      </c>
      <c r="M212" s="48" t="s">
        <v>82</v>
      </c>
      <c r="N212" s="45">
        <v>16.5</v>
      </c>
      <c r="O212" s="64">
        <v>0.03</v>
      </c>
    </row>
    <row r="213" spans="1:15" ht="16.5" customHeight="1" thickBot="1">
      <c r="A213" s="104" t="s">
        <v>47</v>
      </c>
      <c r="B213" s="105"/>
      <c r="C213" s="106"/>
      <c r="D213" s="14">
        <f>SUM(D206:D212)</f>
        <v>37.979999999999997</v>
      </c>
      <c r="E213" s="14">
        <f t="shared" ref="E213:O213" si="26">SUM(E206:E212)</f>
        <v>39.700000000000003</v>
      </c>
      <c r="F213" s="14">
        <f t="shared" si="26"/>
        <v>149.80000000000001</v>
      </c>
      <c r="G213" s="14">
        <f t="shared" si="26"/>
        <v>1102</v>
      </c>
      <c r="H213" s="14">
        <f t="shared" si="26"/>
        <v>0.68000000000000016</v>
      </c>
      <c r="I213" s="14">
        <f t="shared" si="26"/>
        <v>0.25</v>
      </c>
      <c r="J213" s="14">
        <f t="shared" si="26"/>
        <v>18.140000000000004</v>
      </c>
      <c r="K213" s="14">
        <f t="shared" si="26"/>
        <v>79.400000000000006</v>
      </c>
      <c r="L213" s="14">
        <f t="shared" si="26"/>
        <v>256.76</v>
      </c>
      <c r="M213" s="14">
        <f t="shared" si="26"/>
        <v>635.94999999999993</v>
      </c>
      <c r="N213" s="14">
        <f t="shared" si="26"/>
        <v>311.83</v>
      </c>
      <c r="O213" s="14">
        <f t="shared" si="26"/>
        <v>12.919999999999998</v>
      </c>
    </row>
    <row r="214" spans="1:15" ht="16.5" customHeight="1" thickBot="1">
      <c r="A214" s="104" t="s">
        <v>12</v>
      </c>
      <c r="B214" s="105"/>
      <c r="C214" s="106"/>
      <c r="D214" s="14">
        <f>D204+D213</f>
        <v>64.38</v>
      </c>
      <c r="E214" s="14">
        <f t="shared" ref="E214:O214" si="27">E204+E213</f>
        <v>71.099999999999994</v>
      </c>
      <c r="F214" s="14">
        <f t="shared" si="27"/>
        <v>269.10000000000002</v>
      </c>
      <c r="G214" s="14">
        <f t="shared" si="27"/>
        <v>1982</v>
      </c>
      <c r="H214" s="14">
        <f t="shared" si="27"/>
        <v>77.06</v>
      </c>
      <c r="I214" s="14">
        <f t="shared" si="27"/>
        <v>0.33</v>
      </c>
      <c r="J214" s="14">
        <f t="shared" si="27"/>
        <v>18.810000000000006</v>
      </c>
      <c r="K214" s="14">
        <f t="shared" si="27"/>
        <v>106.2</v>
      </c>
      <c r="L214" s="14">
        <f t="shared" si="27"/>
        <v>557.76</v>
      </c>
      <c r="M214" s="14">
        <f t="shared" si="27"/>
        <v>941.05</v>
      </c>
      <c r="N214" s="14">
        <f t="shared" si="27"/>
        <v>408.73</v>
      </c>
      <c r="O214" s="14">
        <f t="shared" si="27"/>
        <v>15.849999999999998</v>
      </c>
    </row>
    <row r="215" spans="1:15" ht="16.5" customHeight="1" thickBot="1">
      <c r="A215" s="104" t="s">
        <v>27</v>
      </c>
      <c r="B215" s="105"/>
      <c r="C215" s="106"/>
      <c r="D215" s="14">
        <f t="shared" ref="D215:I215" si="28">D23+D43+D64+D86+D108+D130+D152+D173+D193+D214</f>
        <v>668.5</v>
      </c>
      <c r="E215" s="14">
        <f t="shared" si="28"/>
        <v>622.27</v>
      </c>
      <c r="F215" s="14">
        <f t="shared" si="28"/>
        <v>2305.2099999999996</v>
      </c>
      <c r="G215" s="14">
        <f t="shared" si="28"/>
        <v>17289.5</v>
      </c>
      <c r="H215" s="14">
        <f t="shared" si="28"/>
        <v>160.98000000000002</v>
      </c>
      <c r="I215" s="14">
        <f t="shared" si="28"/>
        <v>197.46000000000004</v>
      </c>
      <c r="J215" s="14">
        <v>502</v>
      </c>
      <c r="K215" s="14">
        <f>K23+K43+K64+K86+K108+K130+K152+K173+K193+K214</f>
        <v>1883.6000000000001</v>
      </c>
      <c r="L215" s="14">
        <f>L23+L43+L64+L86+L108+L130+L152+L173+L193+L214</f>
        <v>5763.72</v>
      </c>
      <c r="M215" s="14">
        <f>M23+M43+M64+M86+M108+M130+M152+M173+M193+M214</f>
        <v>8977.18</v>
      </c>
      <c r="N215" s="14">
        <f>N23+N43+N64+N86+N108+N130+N152+N173+N193+N214</f>
        <v>2689.8700000000003</v>
      </c>
      <c r="O215" s="14">
        <f>O23+O43+O64+O86+O108+O130+O152+O173+O193+O214</f>
        <v>158.21</v>
      </c>
    </row>
    <row r="216" spans="1:15" ht="16.5" customHeight="1" thickBot="1">
      <c r="A216" s="104" t="s">
        <v>27</v>
      </c>
      <c r="B216" s="105"/>
      <c r="C216" s="106"/>
      <c r="D216" s="14">
        <v>66.8</v>
      </c>
      <c r="E216" s="14">
        <v>62.2</v>
      </c>
      <c r="F216" s="14">
        <v>230.5</v>
      </c>
      <c r="G216" s="18">
        <v>1728.9</v>
      </c>
      <c r="H216" s="33">
        <v>16</v>
      </c>
      <c r="I216" s="18"/>
      <c r="J216" s="14">
        <v>50.2</v>
      </c>
      <c r="K216" s="18">
        <v>188.3</v>
      </c>
      <c r="L216" s="14">
        <v>576.29999999999995</v>
      </c>
      <c r="M216" s="18">
        <v>897.7</v>
      </c>
      <c r="N216" s="18">
        <v>268.89999999999998</v>
      </c>
      <c r="O216" s="43" t="s">
        <v>132</v>
      </c>
    </row>
    <row r="217" spans="1:15">
      <c r="A217" s="5" t="s">
        <v>28</v>
      </c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</row>
    <row r="218" spans="1:15">
      <c r="A218" s="6" t="s">
        <v>62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4"/>
      <c r="O218" s="4"/>
    </row>
    <row r="219" spans="1:15">
      <c r="A219" s="7" t="s">
        <v>65</v>
      </c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4"/>
      <c r="O219" s="4"/>
    </row>
    <row r="220" spans="1:15">
      <c r="A220" s="6" t="s">
        <v>63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4"/>
      <c r="O220" s="4"/>
    </row>
    <row r="221" spans="1:15">
      <c r="A221" s="8" t="s">
        <v>64</v>
      </c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4"/>
      <c r="O221" s="4"/>
    </row>
    <row r="222" spans="1:15" ht="18.75" customHeight="1">
      <c r="A222" s="10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</row>
    <row r="223" spans="1:15" ht="18.75" customHeight="1">
      <c r="A223" s="10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</row>
    <row r="224" spans="1:15" ht="18.75" customHeight="1">
      <c r="A224" s="10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</row>
    <row r="225" spans="1:15" ht="18.75" customHeight="1">
      <c r="A225" s="10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</row>
    <row r="226" spans="1:15" ht="18.75" customHeight="1">
      <c r="A226" s="10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</row>
    <row r="227" spans="1:15" ht="15.75">
      <c r="L227" s="1"/>
    </row>
  </sheetData>
  <mergeCells count="188">
    <mergeCell ref="A153:L153"/>
    <mergeCell ref="A154:L154"/>
    <mergeCell ref="A155:A156"/>
    <mergeCell ref="B96:C96"/>
    <mergeCell ref="B117:C117"/>
    <mergeCell ref="B147:C147"/>
    <mergeCell ref="G155:G156"/>
    <mergeCell ref="I155:K155"/>
    <mergeCell ref="L155:O155"/>
    <mergeCell ref="A121:B121"/>
    <mergeCell ref="D121:F121"/>
    <mergeCell ref="A113:B113"/>
    <mergeCell ref="L133:O133"/>
    <mergeCell ref="D142:F142"/>
    <mergeCell ref="A142:B142"/>
    <mergeCell ref="G133:G134"/>
    <mergeCell ref="I133:K133"/>
    <mergeCell ref="I111:K111"/>
    <mergeCell ref="A135:O135"/>
    <mergeCell ref="A131:L131"/>
    <mergeCell ref="A132:L132"/>
    <mergeCell ref="A133:A134"/>
    <mergeCell ref="B133:B134"/>
    <mergeCell ref="D133:F133"/>
    <mergeCell ref="G196:G197"/>
    <mergeCell ref="L196:O196"/>
    <mergeCell ref="A174:L174"/>
    <mergeCell ref="A175:L175"/>
    <mergeCell ref="I176:K176"/>
    <mergeCell ref="L176:O176"/>
    <mergeCell ref="K178:O178"/>
    <mergeCell ref="A194:L194"/>
    <mergeCell ref="A195:L195"/>
    <mergeCell ref="D196:F196"/>
    <mergeCell ref="C176:C177"/>
    <mergeCell ref="D176:F176"/>
    <mergeCell ref="A178:B178"/>
    <mergeCell ref="I196:K196"/>
    <mergeCell ref="A196:A197"/>
    <mergeCell ref="B196:B197"/>
    <mergeCell ref="A176:A177"/>
    <mergeCell ref="B176:B177"/>
    <mergeCell ref="D178:F178"/>
    <mergeCell ref="A172:B172"/>
    <mergeCell ref="A23:B23"/>
    <mergeCell ref="A14:B14"/>
    <mergeCell ref="A15:B15"/>
    <mergeCell ref="D15:F15"/>
    <mergeCell ref="I15:O15"/>
    <mergeCell ref="D48:F48"/>
    <mergeCell ref="H48:J48"/>
    <mergeCell ref="A46:A47"/>
    <mergeCell ref="B46:B47"/>
    <mergeCell ref="I77:K77"/>
    <mergeCell ref="D67:F68"/>
    <mergeCell ref="H56:J56"/>
    <mergeCell ref="H67:K68"/>
    <mergeCell ref="A70:B70"/>
    <mergeCell ref="D70:F70"/>
    <mergeCell ref="I70:K70"/>
    <mergeCell ref="A88:L88"/>
    <mergeCell ref="A89:L89"/>
    <mergeCell ref="A141:B141"/>
    <mergeCell ref="B155:B156"/>
    <mergeCell ref="C155:C156"/>
    <mergeCell ref="G111:G112"/>
    <mergeCell ref="A120:B120"/>
    <mergeCell ref="A3:L3"/>
    <mergeCell ref="N3:O3"/>
    <mergeCell ref="A4:L4"/>
    <mergeCell ref="N4:O4"/>
    <mergeCell ref="A5:O5"/>
    <mergeCell ref="L6:O6"/>
    <mergeCell ref="A8:B8"/>
    <mergeCell ref="D8:F8"/>
    <mergeCell ref="I8:O8"/>
    <mergeCell ref="A6:A7"/>
    <mergeCell ref="B6:B7"/>
    <mergeCell ref="C6:C7"/>
    <mergeCell ref="D6:F6"/>
    <mergeCell ref="G6:G7"/>
    <mergeCell ref="I6:K6"/>
    <mergeCell ref="A22:B22"/>
    <mergeCell ref="B31:C31"/>
    <mergeCell ref="B40:C40"/>
    <mergeCell ref="B41:C41"/>
    <mergeCell ref="B61:C61"/>
    <mergeCell ref="A98:B98"/>
    <mergeCell ref="B13:C13"/>
    <mergeCell ref="B19:C19"/>
    <mergeCell ref="B20:C20"/>
    <mergeCell ref="B21:C21"/>
    <mergeCell ref="A90:A92"/>
    <mergeCell ref="B90:B92"/>
    <mergeCell ref="B83:C83"/>
    <mergeCell ref="A48:B48"/>
    <mergeCell ref="A43:B43"/>
    <mergeCell ref="A42:B42"/>
    <mergeCell ref="A24:L24"/>
    <mergeCell ref="A25:L25"/>
    <mergeCell ref="H26:K26"/>
    <mergeCell ref="L26:O26"/>
    <mergeCell ref="A28:B28"/>
    <mergeCell ref="D28:F28"/>
    <mergeCell ref="H28:J28"/>
    <mergeCell ref="A33:B33"/>
    <mergeCell ref="L90:O91"/>
    <mergeCell ref="G90:G92"/>
    <mergeCell ref="D90:F91"/>
    <mergeCell ref="H90:K91"/>
    <mergeCell ref="C90:C92"/>
    <mergeCell ref="A26:A27"/>
    <mergeCell ref="B26:B27"/>
    <mergeCell ref="C26:C27"/>
    <mergeCell ref="D26:F26"/>
    <mergeCell ref="G26:G27"/>
    <mergeCell ref="L67:O68"/>
    <mergeCell ref="A67:A69"/>
    <mergeCell ref="B67:B69"/>
    <mergeCell ref="C67:C69"/>
    <mergeCell ref="A44:L44"/>
    <mergeCell ref="A45:L45"/>
    <mergeCell ref="D46:F46"/>
    <mergeCell ref="A34:B34"/>
    <mergeCell ref="D34:F34"/>
    <mergeCell ref="H34:J34"/>
    <mergeCell ref="A55:B55"/>
    <mergeCell ref="C46:C47"/>
    <mergeCell ref="D56:F56"/>
    <mergeCell ref="G67:G68"/>
    <mergeCell ref="D99:F99"/>
    <mergeCell ref="A107:B107"/>
    <mergeCell ref="A108:B108"/>
    <mergeCell ref="A109:L109"/>
    <mergeCell ref="A110:L110"/>
    <mergeCell ref="L111:O111"/>
    <mergeCell ref="A111:A112"/>
    <mergeCell ref="B111:B112"/>
    <mergeCell ref="C111:C112"/>
    <mergeCell ref="D111:F111"/>
    <mergeCell ref="D164:F164"/>
    <mergeCell ref="A129:B129"/>
    <mergeCell ref="A130:B130"/>
    <mergeCell ref="A65:L65"/>
    <mergeCell ref="A66:L66"/>
    <mergeCell ref="G46:G47"/>
    <mergeCell ref="H46:K46"/>
    <mergeCell ref="G176:G177"/>
    <mergeCell ref="A56:B56"/>
    <mergeCell ref="A63:B63"/>
    <mergeCell ref="A64:B64"/>
    <mergeCell ref="B60:C60"/>
    <mergeCell ref="C133:C134"/>
    <mergeCell ref="A76:B76"/>
    <mergeCell ref="A77:B77"/>
    <mergeCell ref="D77:F77"/>
    <mergeCell ref="A157:O157"/>
    <mergeCell ref="A163:B163"/>
    <mergeCell ref="A93:B93"/>
    <mergeCell ref="D93:F93"/>
    <mergeCell ref="A85:B85"/>
    <mergeCell ref="A86:B86"/>
    <mergeCell ref="D113:F113"/>
    <mergeCell ref="A99:B99"/>
    <mergeCell ref="B126:C126"/>
    <mergeCell ref="B181:C181"/>
    <mergeCell ref="A216:C216"/>
    <mergeCell ref="A205:C205"/>
    <mergeCell ref="D205:F205"/>
    <mergeCell ref="A213:C213"/>
    <mergeCell ref="A214:C214"/>
    <mergeCell ref="A215:C215"/>
    <mergeCell ref="A151:B151"/>
    <mergeCell ref="A152:B152"/>
    <mergeCell ref="A204:C204"/>
    <mergeCell ref="A193:B193"/>
    <mergeCell ref="A192:B192"/>
    <mergeCell ref="D185:F185"/>
    <mergeCell ref="D155:F155"/>
    <mergeCell ref="A184:B184"/>
    <mergeCell ref="A185:B185"/>
    <mergeCell ref="B200:C200"/>
    <mergeCell ref="A198:C198"/>
    <mergeCell ref="D198:F198"/>
    <mergeCell ref="C196:C197"/>
    <mergeCell ref="A173:B173"/>
    <mergeCell ref="B168:C168"/>
    <mergeCell ref="A164:B164"/>
  </mergeCells>
  <pageMargins left="0.7" right="0.7" top="0.75" bottom="0.75" header="0.3" footer="0.3"/>
  <pageSetup paperSize="9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2022-12-13T07:16:26Z</dcterms:modified>
</cp:coreProperties>
</file>